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<sst xmlns="http://schemas.openxmlformats.org/spreadsheetml/2006/main" count="151" uniqueCount="117">
  <si>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</si>
  <si>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</si>
  <si>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</si>
  <si>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</si>
  <si>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</si>
  <si>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</si>
  <si>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</si>
  <si>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</si>
  <si>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</si>
  <si>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</si>
  <si>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</si>
  <si>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</si>
  <si>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Порядковые номера недель учебного года</t>
  </si>
  <si>
    <t>Иностранный язык</t>
  </si>
  <si>
    <t>обяз.уч.</t>
  </si>
  <si>
    <t>сам.р.с.</t>
  </si>
  <si>
    <t>29 сент. - 05окт.</t>
  </si>
  <si>
    <t>ОГСЭ.00</t>
  </si>
  <si>
    <t>Общий гуманитарный и социально-экономический цикл</t>
  </si>
  <si>
    <t>ОГСЭ. 03</t>
  </si>
  <si>
    <t xml:space="preserve"> Физическая культура </t>
  </si>
  <si>
    <t>ОГСЭ. 04</t>
  </si>
  <si>
    <t>ОГСЭ. 05</t>
  </si>
  <si>
    <t>П. 00</t>
  </si>
  <si>
    <t>ОП. 00</t>
  </si>
  <si>
    <t>Общепрофессиональные дисциплины</t>
  </si>
  <si>
    <t>Индекс</t>
  </si>
  <si>
    <t>Виды учебной нагрузки</t>
  </si>
  <si>
    <t>ПМ. 00</t>
  </si>
  <si>
    <t>Профессиональные модули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</si>
  <si>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</si>
  <si>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</si>
  <si>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</si>
  <si>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 07</t>
  </si>
  <si>
    <t>Навыки поиска работы</t>
  </si>
  <si>
    <t>ОП. 14</t>
  </si>
  <si>
    <t>ОП. 17</t>
  </si>
  <si>
    <t>Антикризисное управление</t>
  </si>
  <si>
    <t xml:space="preserve">Предпринимательское право </t>
  </si>
  <si>
    <t>ПМ. 05</t>
  </si>
  <si>
    <t>Осуществление налогового учета и налогового планирования в организации</t>
  </si>
  <si>
    <t>МДК. 05. 01</t>
  </si>
  <si>
    <t xml:space="preserve"> Организация и планирование налоговой деятельности</t>
  </si>
  <si>
    <t xml:space="preserve"> Производственная практика (по профилю специальности)</t>
  </si>
  <si>
    <t>ПМ. 06</t>
  </si>
  <si>
    <t>МДК. 06. 01</t>
  </si>
  <si>
    <t>ПДП. 00</t>
  </si>
  <si>
    <t>27 окт. - 2 нояб.</t>
  </si>
  <si>
    <t>29 дек. - 4янв.</t>
  </si>
  <si>
    <t>26 янв. - 1  фев.</t>
  </si>
  <si>
    <t>Наименование  циклов, разделов, дисциплин, профессиональных модулей, МДК, практик</t>
  </si>
  <si>
    <t xml:space="preserve">Календарный учебный график </t>
  </si>
  <si>
    <t xml:space="preserve">Профессиональный цикл </t>
  </si>
  <si>
    <t xml:space="preserve">Курс </t>
  </si>
  <si>
    <t>01 сент. - 07 сент.</t>
  </si>
  <si>
    <t>1 дек. - 7 дек.</t>
  </si>
  <si>
    <t>Всего часов</t>
  </si>
  <si>
    <t>8 сент. - 14 сент.</t>
  </si>
  <si>
    <t>15 сент. - 21 сент.</t>
  </si>
  <si>
    <t>22 сент. - 28 сент.</t>
  </si>
  <si>
    <t>6 окт. - 12 окт.</t>
  </si>
  <si>
    <t>13 окт. - 19 окт.</t>
  </si>
  <si>
    <t>20 окт. - 26 окт.</t>
  </si>
  <si>
    <t>3 нояб. - 9 нояб.</t>
  </si>
  <si>
    <t>10 нояб. - 16 нояб.</t>
  </si>
  <si>
    <t>17 нояб. - 23 нояб.</t>
  </si>
  <si>
    <t>24 нояб. - 30 нояб.</t>
  </si>
  <si>
    <t>8 дек. - 14 дек.</t>
  </si>
  <si>
    <t>15 дек. - 21 дек.</t>
  </si>
  <si>
    <t>22 дек. - 28 дек.</t>
  </si>
  <si>
    <t>5 янв. - 11 янв.</t>
  </si>
  <si>
    <t>12 янв. - 18 янв.</t>
  </si>
  <si>
    <t>19 янв. - 25 янв.</t>
  </si>
  <si>
    <t>2 фев. - 8 фев.</t>
  </si>
  <si>
    <t>9 фев. - 15 фев.</t>
  </si>
  <si>
    <t>16 фев. - 22 фев.</t>
  </si>
  <si>
    <t>23 фев. - 01 марта</t>
  </si>
  <si>
    <t>30 марта. - 05 апр.</t>
  </si>
  <si>
    <t>27 апр. - 3 мая</t>
  </si>
  <si>
    <t>1 июня - 7 июня</t>
  </si>
  <si>
    <t>29 июня - 5 июля</t>
  </si>
  <si>
    <t>27 июл. - 2 авг.</t>
  </si>
  <si>
    <t>31 авг. - 6 сент.</t>
  </si>
  <si>
    <t>2 марта - 8 марта</t>
  </si>
  <si>
    <t>9 марта - 15 марта</t>
  </si>
  <si>
    <t>16 марта - 22 марта</t>
  </si>
  <si>
    <t>23 марта - 29 марта.</t>
  </si>
  <si>
    <t>6 апр. - 12 апр.</t>
  </si>
  <si>
    <t>13 апр. - 19 апр.</t>
  </si>
  <si>
    <t>20 апр. - 26 апр.</t>
  </si>
  <si>
    <t>4 мая - 10 мая</t>
  </si>
  <si>
    <t>11 мая - 17 мая</t>
  </si>
  <si>
    <t>18 мая - 24 мая</t>
  </si>
  <si>
    <t>25 мая - 31 мая</t>
  </si>
  <si>
    <t>8 июня - 14 июня</t>
  </si>
  <si>
    <t>15 июня - 21 июня</t>
  </si>
  <si>
    <t>22 июня - 28 июня</t>
  </si>
  <si>
    <t>6 июля - 12 июля</t>
  </si>
  <si>
    <t>13 июля - 19 июля</t>
  </si>
  <si>
    <t>20 июля - 26 июля</t>
  </si>
  <si>
    <t>3 авг. - 9 авг.</t>
  </si>
  <si>
    <t>10 авг. - 16 авг.</t>
  </si>
  <si>
    <t>17 авг. - 23 авг.</t>
  </si>
  <si>
    <t>24 авг. - 30 авг.</t>
  </si>
  <si>
    <t>Региональная экономика</t>
  </si>
  <si>
    <t>Выполнение работ по должности кассир</t>
  </si>
  <si>
    <t>Организация деятельности кассира</t>
  </si>
  <si>
    <t>Учебная практика</t>
  </si>
  <si>
    <t>ПП. 05</t>
  </si>
  <si>
    <t>УП. 06</t>
  </si>
  <si>
    <t>ОП. 13</t>
  </si>
  <si>
    <t>Маркетинг</t>
  </si>
  <si>
    <t>ОП. 16</t>
  </si>
  <si>
    <t>ОП. 19</t>
  </si>
  <si>
    <t>Основы бизнеса</t>
  </si>
  <si>
    <t>Производственная практика (преддипломная)</t>
  </si>
  <si>
    <t xml:space="preserve">Психология общения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</si>
</sst>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0" fillId="0" borderId="0" xfId="0" applyFont="1" applyAlignment="1">
      <alignment/>
    </xf>
    <xf numFmtId="165" fontId="19" fillId="0" borderId="10" xfId="0" applyNumberFormat="1" applyFont="1" applyFill="1" applyBorder="1" applyAlignment="1">
      <alignment horizontal="center" vertical="center" textRotation="90" wrapText="1"/>
    </xf>
    <xf numFmtId="165" fontId="19" fillId="0" borderId="11" xfId="0" applyNumberFormat="1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 textRotation="90"/>
    </xf>
    <xf numFmtId="165" fontId="19" fillId="0" borderId="12" xfId="0" applyNumberFormat="1" applyFont="1" applyFill="1" applyBorder="1" applyAlignment="1">
      <alignment horizontal="center" vertical="center" textRotation="90" wrapText="1"/>
    </xf>
    <xf numFmtId="165" fontId="19" fillId="0" borderId="13" xfId="0" applyNumberFormat="1" applyFont="1" applyFill="1" applyBorder="1" applyAlignment="1">
      <alignment horizontal="center" vertical="center" textRotation="90" wrapText="1"/>
    </xf>
    <xf numFmtId="165" fontId="19" fillId="0" borderId="16" xfId="0" applyNumberFormat="1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vertical="center" textRotation="90"/>
    </xf>
    <xf numFmtId="0" fontId="19" fillId="0" borderId="18" xfId="0" applyFont="1" applyFill="1" applyBorder="1" applyAlignment="1">
      <alignment horizontal="center" vertical="center" textRotation="90"/>
    </xf>
    <xf numFmtId="0" fontId="18" fillId="0" borderId="19" xfId="0" applyFont="1" applyFill="1" applyBorder="1" applyAlignment="1">
      <alignment horizontal="center" vertical="center" textRotation="90"/>
    </xf>
    <xf numFmtId="0" fontId="18" fillId="0" borderId="20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3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18" fillId="0" borderId="31" xfId="0" applyFont="1" applyFill="1" applyBorder="1" applyAlignment="1">
      <alignment horizontal="center" vertical="center" textRotation="90"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9" fillId="0" borderId="43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19" fillId="0" borderId="4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/>
    </xf>
    <xf numFmtId="0" fontId="19" fillId="0" borderId="47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/>
    </xf>
    <xf numFmtId="0" fontId="19" fillId="0" borderId="5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9" fillId="0" borderId="53" xfId="0" applyFont="1" applyFill="1" applyBorder="1" applyAlignment="1">
      <alignment/>
    </xf>
    <xf numFmtId="0" fontId="19" fillId="0" borderId="54" xfId="0" applyFont="1" applyFill="1" applyBorder="1" applyAlignment="1">
      <alignment/>
    </xf>
    <xf numFmtId="0" fontId="19" fillId="0" borderId="55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0" fontId="19" fillId="0" borderId="59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50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40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25" fillId="0" borderId="3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49" fontId="21" fillId="0" borderId="26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4" fillId="0" borderId="25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25" fillId="0" borderId="60" xfId="0" applyFont="1" applyFill="1" applyBorder="1" applyAlignment="1">
      <alignment/>
    </xf>
    <xf numFmtId="0" fontId="25" fillId="0" borderId="6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65" xfId="0" applyFont="1" applyFill="1" applyBorder="1" applyAlignment="1">
      <alignment/>
    </xf>
    <xf numFmtId="0" fontId="19" fillId="0" borderId="66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19" fillId="0" borderId="67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 textRotation="90" wrapText="1"/>
    </xf>
    <xf numFmtId="0" fontId="18" fillId="0" borderId="66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165" fontId="18" fillId="0" borderId="65" xfId="0" applyNumberFormat="1" applyFont="1" applyFill="1" applyBorder="1" applyAlignment="1">
      <alignment horizontal="center" vertical="center" textRotation="90" wrapText="1"/>
    </xf>
    <xf numFmtId="165" fontId="18" fillId="0" borderId="66" xfId="0" applyNumberFormat="1" applyFont="1" applyFill="1" applyBorder="1" applyAlignment="1">
      <alignment horizontal="center" vertical="center" textRotation="90" wrapText="1"/>
    </xf>
    <xf numFmtId="0" fontId="18" fillId="0" borderId="17" xfId="0" applyFont="1" applyFill="1" applyBorder="1" applyAlignment="1">
      <alignment horizontal="center" vertical="center" textRotation="90"/>
    </xf>
    <xf numFmtId="0" fontId="18" fillId="0" borderId="68" xfId="0" applyFont="1" applyFill="1" applyBorder="1" applyAlignment="1">
      <alignment horizontal="center" vertical="center" textRotation="90"/>
    </xf>
    <xf numFmtId="0" fontId="18" fillId="0" borderId="67" xfId="0" applyFont="1" applyFill="1" applyBorder="1" applyAlignment="1">
      <alignment horizontal="center" vertical="center" textRotation="90"/>
    </xf>
    <xf numFmtId="0" fontId="18" fillId="0" borderId="66" xfId="0" applyFont="1" applyFill="1" applyBorder="1" applyAlignment="1">
      <alignment horizontal="center" vertical="center" textRotation="90"/>
    </xf>
    <xf numFmtId="0" fontId="18" fillId="0" borderId="65" xfId="0" applyFont="1" applyFill="1" applyBorder="1" applyAlignment="1">
      <alignment horizontal="center" vertical="center" textRotation="90"/>
    </xf>
    <xf numFmtId="0" fontId="19" fillId="0" borderId="69" xfId="0" applyFont="1" applyFill="1" applyBorder="1" applyAlignment="1">
      <alignment horizontal="left" vertical="center"/>
    </xf>
    <xf numFmtId="0" fontId="19" fillId="0" borderId="69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8" fillId="0" borderId="70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8" fillId="0" borderId="70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19" fillId="0" borderId="5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68" xfId="0" applyFont="1" applyFill="1" applyBorder="1" applyAlignment="1">
      <alignment horizontal="center" vertical="center" textRotation="90" wrapText="1"/>
    </xf>
    <xf numFmtId="0" fontId="18" fillId="0" borderId="67" xfId="0" applyFont="1" applyFill="1" applyBorder="1" applyAlignment="1">
      <alignment horizontal="center" vertical="center" textRotation="90" wrapText="1"/>
    </xf>
    <xf numFmtId="0" fontId="18" fillId="0" borderId="72" xfId="0" applyFont="1" applyFill="1" applyBorder="1" applyAlignment="1">
      <alignment horizontal="center" vertical="center" textRotation="90" wrapText="1"/>
    </xf>
    <xf numFmtId="0" fontId="18" fillId="0" borderId="73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 textRotation="90"/>
    </xf>
    <xf numFmtId="0" fontId="21" fillId="0" borderId="67" xfId="0" applyFont="1" applyFill="1" applyBorder="1" applyAlignment="1">
      <alignment horizontal="center" textRotation="90"/>
    </xf>
    <xf numFmtId="0" fontId="21" fillId="0" borderId="3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view="pageBreakPreview" zoomScale="60" zoomScaleNormal="75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I35" sqref="AI35"/>
    </sheetView>
  </sheetViews>
  <sheetFormatPr defaultColWidth="9.140625" defaultRowHeight="15"/>
  <cols>
    <col min="1" max="1" width="3.28125" style="0" customWidth="1"/>
    <col min="2" max="2" width="15.57421875" style="0" customWidth="1"/>
    <col min="3" max="3" width="51.421875" style="0" customWidth="1"/>
    <col min="4" max="4" width="9.00390625" style="0" customWidth="1"/>
    <col min="5" max="29" width="4.421875" style="0" customWidth="1"/>
    <col min="30" max="31" width="3.7109375" style="0" customWidth="1"/>
    <col min="32" max="32" width="4.140625" style="0" customWidth="1"/>
    <col min="33" max="33" width="3.7109375" style="0" customWidth="1"/>
    <col min="34" max="34" width="4.140625" style="0" customWidth="1"/>
    <col min="35" max="37" width="3.7109375" style="0" customWidth="1"/>
    <col min="38" max="38" width="3.57421875" style="0" customWidth="1"/>
    <col min="39" max="40" width="4.00390625" style="0" customWidth="1"/>
    <col min="41" max="41" width="4.140625" style="0" customWidth="1"/>
    <col min="42" max="47" width="2.8515625" style="0" customWidth="1"/>
    <col min="48" max="48" width="3.28125" style="0" customWidth="1"/>
    <col min="49" max="57" width="2.8515625" style="0" customWidth="1"/>
    <col min="58" max="58" width="7.140625" style="0" customWidth="1"/>
  </cols>
  <sheetData>
    <row r="1" spans="1:58" ht="45.75" customHeight="1" thickBot="1">
      <c r="A1" s="26"/>
      <c r="B1" s="26"/>
      <c r="C1" s="28" t="s">
        <v>51</v>
      </c>
      <c r="D1" s="27"/>
      <c r="E1" s="27"/>
      <c r="F1" s="27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</row>
    <row r="2" spans="1:58" ht="19.5" customHeight="1" thickBot="1">
      <c r="A2" s="129" t="s">
        <v>53</v>
      </c>
      <c r="B2" s="147" t="s">
        <v>26</v>
      </c>
      <c r="C2" s="149" t="s">
        <v>50</v>
      </c>
      <c r="D2" s="119" t="s">
        <v>27</v>
      </c>
      <c r="E2" s="152" t="s">
        <v>54</v>
      </c>
      <c r="F2" s="133" t="s">
        <v>0</v>
      </c>
      <c r="G2" s="133"/>
      <c r="H2" s="133"/>
      <c r="I2" s="119" t="s">
        <v>16</v>
      </c>
      <c r="J2" s="117" t="s">
        <v>1</v>
      </c>
      <c r="K2" s="117"/>
      <c r="L2" s="117"/>
      <c r="M2" s="129" t="s">
        <v>47</v>
      </c>
      <c r="N2" s="116" t="s">
        <v>2</v>
      </c>
      <c r="O2" s="117"/>
      <c r="P2" s="117"/>
      <c r="Q2" s="118"/>
      <c r="R2" s="123" t="s">
        <v>55</v>
      </c>
      <c r="S2" s="117" t="s">
        <v>3</v>
      </c>
      <c r="T2" s="117"/>
      <c r="U2" s="118"/>
      <c r="V2" s="119" t="s">
        <v>48</v>
      </c>
      <c r="W2" s="117" t="s">
        <v>4</v>
      </c>
      <c r="X2" s="117"/>
      <c r="Y2" s="117"/>
      <c r="Z2" s="119" t="s">
        <v>49</v>
      </c>
      <c r="AA2" s="116" t="s">
        <v>5</v>
      </c>
      <c r="AB2" s="117"/>
      <c r="AC2" s="117"/>
      <c r="AD2" s="123" t="s">
        <v>76</v>
      </c>
      <c r="AE2" s="116" t="s">
        <v>6</v>
      </c>
      <c r="AF2" s="117"/>
      <c r="AG2" s="117"/>
      <c r="AH2" s="118"/>
      <c r="AI2" s="119" t="s">
        <v>77</v>
      </c>
      <c r="AJ2" s="117" t="s">
        <v>7</v>
      </c>
      <c r="AK2" s="117"/>
      <c r="AL2" s="117"/>
      <c r="AM2" s="119" t="s">
        <v>78</v>
      </c>
      <c r="AN2" s="117" t="s">
        <v>8</v>
      </c>
      <c r="AO2" s="117"/>
      <c r="AP2" s="117"/>
      <c r="AQ2" s="117"/>
      <c r="AR2" s="119" t="s">
        <v>79</v>
      </c>
      <c r="AS2" s="117" t="s">
        <v>9</v>
      </c>
      <c r="AT2" s="117"/>
      <c r="AU2" s="117"/>
      <c r="AV2" s="119" t="s">
        <v>80</v>
      </c>
      <c r="AW2" s="117" t="s">
        <v>10</v>
      </c>
      <c r="AX2" s="117"/>
      <c r="AY2" s="117"/>
      <c r="AZ2" s="129" t="s">
        <v>81</v>
      </c>
      <c r="BA2" s="133" t="s">
        <v>11</v>
      </c>
      <c r="BB2" s="133"/>
      <c r="BC2" s="133"/>
      <c r="BD2" s="133"/>
      <c r="BE2" s="129" t="s">
        <v>82</v>
      </c>
      <c r="BF2" s="159" t="s">
        <v>56</v>
      </c>
    </row>
    <row r="3" spans="1:58" ht="131.25" customHeight="1" thickBot="1">
      <c r="A3" s="127"/>
      <c r="B3" s="148"/>
      <c r="C3" s="150"/>
      <c r="D3" s="151"/>
      <c r="E3" s="153"/>
      <c r="F3" s="2" t="s">
        <v>57</v>
      </c>
      <c r="G3" s="3" t="s">
        <v>58</v>
      </c>
      <c r="H3" s="2" t="s">
        <v>59</v>
      </c>
      <c r="I3" s="120"/>
      <c r="J3" s="4" t="s">
        <v>60</v>
      </c>
      <c r="K3" s="5" t="s">
        <v>61</v>
      </c>
      <c r="L3" s="6" t="s">
        <v>62</v>
      </c>
      <c r="M3" s="128"/>
      <c r="N3" s="7" t="s">
        <v>63</v>
      </c>
      <c r="O3" s="8" t="s">
        <v>64</v>
      </c>
      <c r="P3" s="8" t="s">
        <v>65</v>
      </c>
      <c r="Q3" s="9" t="s">
        <v>66</v>
      </c>
      <c r="R3" s="124"/>
      <c r="S3" s="2" t="s">
        <v>67</v>
      </c>
      <c r="T3" s="3" t="s">
        <v>68</v>
      </c>
      <c r="U3" s="2" t="s">
        <v>69</v>
      </c>
      <c r="V3" s="120"/>
      <c r="W3" s="2" t="s">
        <v>70</v>
      </c>
      <c r="X3" s="10" t="s">
        <v>71</v>
      </c>
      <c r="Y3" s="11" t="s">
        <v>72</v>
      </c>
      <c r="Z3" s="120"/>
      <c r="AA3" s="12" t="s">
        <v>73</v>
      </c>
      <c r="AB3" s="2" t="s">
        <v>74</v>
      </c>
      <c r="AC3" s="10" t="s">
        <v>75</v>
      </c>
      <c r="AD3" s="124"/>
      <c r="AE3" s="13" t="s">
        <v>83</v>
      </c>
      <c r="AF3" s="8" t="s">
        <v>84</v>
      </c>
      <c r="AG3" s="5" t="s">
        <v>85</v>
      </c>
      <c r="AH3" s="6" t="s">
        <v>86</v>
      </c>
      <c r="AI3" s="120"/>
      <c r="AJ3" s="4" t="s">
        <v>87</v>
      </c>
      <c r="AK3" s="5" t="s">
        <v>88</v>
      </c>
      <c r="AL3" s="6" t="s">
        <v>89</v>
      </c>
      <c r="AM3" s="120"/>
      <c r="AN3" s="14" t="s">
        <v>90</v>
      </c>
      <c r="AO3" s="14" t="s">
        <v>91</v>
      </c>
      <c r="AP3" s="14" t="s">
        <v>92</v>
      </c>
      <c r="AQ3" s="14" t="s">
        <v>93</v>
      </c>
      <c r="AR3" s="120"/>
      <c r="AS3" s="14" t="s">
        <v>94</v>
      </c>
      <c r="AT3" s="14" t="s">
        <v>95</v>
      </c>
      <c r="AU3" s="14" t="s">
        <v>96</v>
      </c>
      <c r="AV3" s="120"/>
      <c r="AW3" s="14" t="s">
        <v>97</v>
      </c>
      <c r="AX3" s="14" t="s">
        <v>98</v>
      </c>
      <c r="AY3" s="14" t="s">
        <v>99</v>
      </c>
      <c r="AZ3" s="128"/>
      <c r="BA3" s="14" t="s">
        <v>100</v>
      </c>
      <c r="BB3" s="14" t="s">
        <v>101</v>
      </c>
      <c r="BC3" s="14" t="s">
        <v>102</v>
      </c>
      <c r="BD3" s="14" t="s">
        <v>103</v>
      </c>
      <c r="BE3" s="128"/>
      <c r="BF3" s="160"/>
    </row>
    <row r="4" spans="1:58" ht="19.5" thickBot="1">
      <c r="A4" s="127"/>
      <c r="B4" s="148"/>
      <c r="C4" s="150"/>
      <c r="D4" s="151"/>
      <c r="E4" s="154" t="s">
        <v>12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5"/>
      <c r="BF4" s="160"/>
    </row>
    <row r="5" spans="1:58" ht="25.5" customHeight="1" thickBot="1">
      <c r="A5" s="128"/>
      <c r="B5" s="148"/>
      <c r="C5" s="150"/>
      <c r="D5" s="151"/>
      <c r="E5" s="29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15">
        <v>18</v>
      </c>
      <c r="W5" s="15">
        <v>19</v>
      </c>
      <c r="X5" s="15">
        <v>20</v>
      </c>
      <c r="Y5" s="15">
        <v>21</v>
      </c>
      <c r="Z5" s="15">
        <v>22</v>
      </c>
      <c r="AA5" s="15">
        <v>23</v>
      </c>
      <c r="AB5" s="15">
        <v>24</v>
      </c>
      <c r="AC5" s="15">
        <v>25</v>
      </c>
      <c r="AD5" s="15">
        <v>26</v>
      </c>
      <c r="AE5" s="15">
        <v>27</v>
      </c>
      <c r="AF5" s="15">
        <v>28</v>
      </c>
      <c r="AG5" s="15">
        <v>29</v>
      </c>
      <c r="AH5" s="15">
        <v>30</v>
      </c>
      <c r="AI5" s="15">
        <v>31</v>
      </c>
      <c r="AJ5" s="15">
        <v>32</v>
      </c>
      <c r="AK5" s="15">
        <v>33</v>
      </c>
      <c r="AL5" s="15">
        <v>34</v>
      </c>
      <c r="AM5" s="15">
        <v>35</v>
      </c>
      <c r="AN5" s="15">
        <v>36</v>
      </c>
      <c r="AO5" s="15">
        <v>37</v>
      </c>
      <c r="AP5" s="15">
        <v>38</v>
      </c>
      <c r="AQ5" s="15">
        <v>39</v>
      </c>
      <c r="AR5" s="15">
        <v>40</v>
      </c>
      <c r="AS5" s="15">
        <v>41</v>
      </c>
      <c r="AT5" s="15">
        <v>42</v>
      </c>
      <c r="AU5" s="15">
        <v>43</v>
      </c>
      <c r="AV5" s="15">
        <v>44</v>
      </c>
      <c r="AW5" s="15">
        <v>45</v>
      </c>
      <c r="AX5" s="15">
        <v>46</v>
      </c>
      <c r="AY5" s="15">
        <v>47</v>
      </c>
      <c r="AZ5" s="15">
        <v>48</v>
      </c>
      <c r="BA5" s="15">
        <v>49</v>
      </c>
      <c r="BB5" s="15">
        <v>50</v>
      </c>
      <c r="BC5" s="15">
        <v>51</v>
      </c>
      <c r="BD5" s="16">
        <v>52</v>
      </c>
      <c r="BE5" s="16">
        <v>53</v>
      </c>
      <c r="BF5" s="160"/>
    </row>
    <row r="6" spans="1:58" ht="18.75" customHeight="1">
      <c r="A6" s="125">
        <v>4</v>
      </c>
      <c r="B6" s="137" t="s">
        <v>17</v>
      </c>
      <c r="C6" s="139" t="s">
        <v>18</v>
      </c>
      <c r="D6" s="84" t="s">
        <v>14</v>
      </c>
      <c r="E6" s="71">
        <f>E8+E10+E12+E14</f>
        <v>8</v>
      </c>
      <c r="F6" s="72">
        <f aca="true" t="shared" si="0" ref="F6:BF6">F8+F10+F12+F14</f>
        <v>6</v>
      </c>
      <c r="G6" s="72">
        <f t="shared" si="0"/>
        <v>8</v>
      </c>
      <c r="H6" s="72">
        <f t="shared" si="0"/>
        <v>6</v>
      </c>
      <c r="I6" s="72">
        <f t="shared" si="0"/>
        <v>8</v>
      </c>
      <c r="J6" s="72">
        <f t="shared" si="0"/>
        <v>6</v>
      </c>
      <c r="K6" s="72">
        <f t="shared" si="0"/>
        <v>8</v>
      </c>
      <c r="L6" s="72">
        <f t="shared" si="0"/>
        <v>8</v>
      </c>
      <c r="M6" s="72">
        <f t="shared" si="0"/>
        <v>8</v>
      </c>
      <c r="N6" s="72">
        <f t="shared" si="0"/>
        <v>6</v>
      </c>
      <c r="O6" s="72">
        <f t="shared" si="0"/>
        <v>4</v>
      </c>
      <c r="P6" s="17">
        <f t="shared" si="0"/>
        <v>4</v>
      </c>
      <c r="Q6" s="17">
        <f t="shared" si="0"/>
        <v>8</v>
      </c>
      <c r="R6" s="17">
        <f t="shared" si="0"/>
        <v>8</v>
      </c>
      <c r="S6" s="17">
        <f t="shared" si="0"/>
        <v>8</v>
      </c>
      <c r="T6" s="17">
        <f t="shared" si="0"/>
        <v>8</v>
      </c>
      <c r="U6" s="52">
        <f t="shared" si="0"/>
        <v>8</v>
      </c>
      <c r="V6" s="54">
        <v>0</v>
      </c>
      <c r="W6" s="18">
        <v>0</v>
      </c>
      <c r="X6" s="30">
        <f t="shared" si="0"/>
        <v>8</v>
      </c>
      <c r="Y6" s="17">
        <f t="shared" si="0"/>
        <v>8</v>
      </c>
      <c r="Z6" s="17">
        <f t="shared" si="0"/>
        <v>8</v>
      </c>
      <c r="AA6" s="17">
        <f t="shared" si="0"/>
        <v>12</v>
      </c>
      <c r="AB6" s="17">
        <f t="shared" si="0"/>
        <v>10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2</v>
      </c>
      <c r="AG6" s="17">
        <f t="shared" si="0"/>
        <v>4</v>
      </c>
      <c r="AH6" s="17">
        <f t="shared" si="0"/>
        <v>4</v>
      </c>
      <c r="AI6" s="17">
        <f t="shared" si="0"/>
        <v>0</v>
      </c>
      <c r="AJ6" s="17">
        <f t="shared" si="0"/>
        <v>0</v>
      </c>
      <c r="AK6" s="17">
        <f t="shared" si="0"/>
        <v>0</v>
      </c>
      <c r="AL6" s="17">
        <f t="shared" si="0"/>
        <v>0</v>
      </c>
      <c r="AM6" s="17">
        <f t="shared" si="0"/>
        <v>0</v>
      </c>
      <c r="AN6" s="17">
        <f t="shared" si="0"/>
        <v>0</v>
      </c>
      <c r="AO6" s="17">
        <f t="shared" si="0"/>
        <v>0</v>
      </c>
      <c r="AP6" s="17">
        <f t="shared" si="0"/>
        <v>0</v>
      </c>
      <c r="AQ6" s="17">
        <f t="shared" si="0"/>
        <v>0</v>
      </c>
      <c r="AR6" s="17">
        <f t="shared" si="0"/>
        <v>0</v>
      </c>
      <c r="AS6" s="17">
        <f t="shared" si="0"/>
        <v>0</v>
      </c>
      <c r="AT6" s="17">
        <f t="shared" si="0"/>
        <v>0</v>
      </c>
      <c r="AU6" s="17">
        <f t="shared" si="0"/>
        <v>0</v>
      </c>
      <c r="AV6" s="17">
        <f t="shared" si="0"/>
        <v>0</v>
      </c>
      <c r="AW6" s="17">
        <f t="shared" si="0"/>
        <v>0</v>
      </c>
      <c r="AX6" s="17">
        <f t="shared" si="0"/>
        <v>0</v>
      </c>
      <c r="AY6" s="17">
        <f t="shared" si="0"/>
        <v>0</v>
      </c>
      <c r="AZ6" s="17">
        <f t="shared" si="0"/>
        <v>0</v>
      </c>
      <c r="BA6" s="17">
        <f t="shared" si="0"/>
        <v>0</v>
      </c>
      <c r="BB6" s="17">
        <f t="shared" si="0"/>
        <v>0</v>
      </c>
      <c r="BC6" s="17">
        <f t="shared" si="0"/>
        <v>0</v>
      </c>
      <c r="BD6" s="17"/>
      <c r="BE6" s="97"/>
      <c r="BF6" s="35">
        <f t="shared" si="0"/>
        <v>176</v>
      </c>
    </row>
    <row r="7" spans="1:58" ht="18.75" customHeight="1" thickBot="1">
      <c r="A7" s="126"/>
      <c r="B7" s="138"/>
      <c r="C7" s="140"/>
      <c r="D7" s="85" t="s">
        <v>15</v>
      </c>
      <c r="E7" s="31">
        <f>E9+E11+E13+E15</f>
        <v>4</v>
      </c>
      <c r="F7" s="19">
        <f aca="true" t="shared" si="1" ref="F7:BC7">F9+F11+F13+F15</f>
        <v>3</v>
      </c>
      <c r="G7" s="19">
        <f t="shared" si="1"/>
        <v>4</v>
      </c>
      <c r="H7" s="19">
        <f t="shared" si="1"/>
        <v>3</v>
      </c>
      <c r="I7" s="19">
        <f t="shared" si="1"/>
        <v>4</v>
      </c>
      <c r="J7" s="19">
        <f t="shared" si="1"/>
        <v>3</v>
      </c>
      <c r="K7" s="19">
        <f t="shared" si="1"/>
        <v>4</v>
      </c>
      <c r="L7" s="19">
        <f t="shared" si="1"/>
        <v>4</v>
      </c>
      <c r="M7" s="19">
        <f t="shared" si="1"/>
        <v>4</v>
      </c>
      <c r="N7" s="19">
        <f t="shared" si="1"/>
        <v>3</v>
      </c>
      <c r="O7" s="19">
        <f t="shared" si="1"/>
        <v>2</v>
      </c>
      <c r="P7" s="19">
        <f t="shared" si="1"/>
        <v>2</v>
      </c>
      <c r="Q7" s="19">
        <f t="shared" si="1"/>
        <v>4</v>
      </c>
      <c r="R7" s="19">
        <f t="shared" si="1"/>
        <v>4</v>
      </c>
      <c r="S7" s="19">
        <f t="shared" si="1"/>
        <v>4</v>
      </c>
      <c r="T7" s="19">
        <f t="shared" si="1"/>
        <v>4</v>
      </c>
      <c r="U7" s="41">
        <f t="shared" si="1"/>
        <v>4</v>
      </c>
      <c r="V7" s="55">
        <v>0</v>
      </c>
      <c r="W7" s="24">
        <v>0</v>
      </c>
      <c r="X7" s="31">
        <f t="shared" si="1"/>
        <v>4</v>
      </c>
      <c r="Y7" s="19">
        <f t="shared" si="1"/>
        <v>4</v>
      </c>
      <c r="Z7" s="19">
        <f t="shared" si="1"/>
        <v>4</v>
      </c>
      <c r="AA7" s="19">
        <f t="shared" si="1"/>
        <v>6</v>
      </c>
      <c r="AB7" s="19">
        <f t="shared" si="1"/>
        <v>6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9">
        <f t="shared" si="1"/>
        <v>0</v>
      </c>
      <c r="AG7" s="19">
        <f t="shared" si="1"/>
        <v>2</v>
      </c>
      <c r="AH7" s="19">
        <f t="shared" si="1"/>
        <v>2</v>
      </c>
      <c r="AI7" s="19">
        <f t="shared" si="1"/>
        <v>0</v>
      </c>
      <c r="AJ7" s="19">
        <f t="shared" si="1"/>
        <v>0</v>
      </c>
      <c r="AK7" s="19">
        <f t="shared" si="1"/>
        <v>0</v>
      </c>
      <c r="AL7" s="19">
        <f t="shared" si="1"/>
        <v>0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/>
      <c r="BE7" s="98"/>
      <c r="BF7" s="36">
        <f>BF9+BF11+BF13+BF15</f>
        <v>88</v>
      </c>
    </row>
    <row r="8" spans="1:58" ht="16.5" customHeight="1" thickBot="1">
      <c r="A8" s="126"/>
      <c r="B8" s="130" t="s">
        <v>19</v>
      </c>
      <c r="C8" s="131" t="s">
        <v>116</v>
      </c>
      <c r="D8" s="86" t="s">
        <v>14</v>
      </c>
      <c r="E8" s="3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>
        <v>4</v>
      </c>
      <c r="R8" s="23">
        <v>4</v>
      </c>
      <c r="S8" s="23">
        <v>4</v>
      </c>
      <c r="T8" s="23">
        <v>4</v>
      </c>
      <c r="U8" s="51">
        <v>4</v>
      </c>
      <c r="V8" s="56">
        <v>0</v>
      </c>
      <c r="W8" s="46">
        <v>0</v>
      </c>
      <c r="X8" s="33">
        <v>4</v>
      </c>
      <c r="Y8" s="23">
        <v>4</v>
      </c>
      <c r="Z8" s="23">
        <v>4</v>
      </c>
      <c r="AA8" s="23">
        <v>8</v>
      </c>
      <c r="AB8" s="23">
        <v>8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19">
        <f aca="true" t="shared" si="2" ref="AW8:BC8">AW10+AW12+AW14+AW16</f>
        <v>0</v>
      </c>
      <c r="AX8" s="19">
        <f t="shared" si="2"/>
        <v>0</v>
      </c>
      <c r="AY8" s="19">
        <f t="shared" si="2"/>
        <v>0</v>
      </c>
      <c r="AZ8" s="19">
        <f t="shared" si="2"/>
        <v>0</v>
      </c>
      <c r="BA8" s="19">
        <f t="shared" si="2"/>
        <v>0</v>
      </c>
      <c r="BB8" s="19">
        <f t="shared" si="2"/>
        <v>0</v>
      </c>
      <c r="BC8" s="19">
        <f t="shared" si="2"/>
        <v>0</v>
      </c>
      <c r="BD8" s="23"/>
      <c r="BE8" s="51"/>
      <c r="BF8" s="38">
        <f aca="true" t="shared" si="3" ref="BF8:BF15">SUM(E8:BE8)</f>
        <v>48</v>
      </c>
    </row>
    <row r="9" spans="1:58" ht="15" customHeight="1" thickBot="1">
      <c r="A9" s="126"/>
      <c r="B9" s="121"/>
      <c r="C9" s="132"/>
      <c r="D9" s="87" t="s">
        <v>15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22">
        <v>2</v>
      </c>
      <c r="R9" s="22">
        <v>2</v>
      </c>
      <c r="S9" s="22">
        <v>2</v>
      </c>
      <c r="T9" s="22">
        <v>2</v>
      </c>
      <c r="U9" s="40">
        <v>2</v>
      </c>
      <c r="V9" s="57">
        <v>0</v>
      </c>
      <c r="W9" s="21">
        <v>0</v>
      </c>
      <c r="X9" s="32">
        <v>2</v>
      </c>
      <c r="Y9" s="22">
        <v>2</v>
      </c>
      <c r="Z9" s="22">
        <v>2</v>
      </c>
      <c r="AA9" s="22">
        <v>4</v>
      </c>
      <c r="AB9" s="22">
        <v>4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9">
        <f aca="true" t="shared" si="4" ref="AW9:BC9">AW11+AW13+AW15+AW17</f>
        <v>0</v>
      </c>
      <c r="AX9" s="19">
        <f t="shared" si="4"/>
        <v>0</v>
      </c>
      <c r="AY9" s="19">
        <f t="shared" si="4"/>
        <v>0</v>
      </c>
      <c r="AZ9" s="19">
        <f t="shared" si="4"/>
        <v>0</v>
      </c>
      <c r="BA9" s="19">
        <f t="shared" si="4"/>
        <v>0</v>
      </c>
      <c r="BB9" s="19">
        <f t="shared" si="4"/>
        <v>0</v>
      </c>
      <c r="BC9" s="19">
        <f t="shared" si="4"/>
        <v>0</v>
      </c>
      <c r="BD9" s="22"/>
      <c r="BE9" s="99"/>
      <c r="BF9" s="37">
        <f t="shared" si="3"/>
        <v>24</v>
      </c>
    </row>
    <row r="10" spans="1:58" ht="16.5" customHeight="1" thickBot="1">
      <c r="A10" s="126"/>
      <c r="B10" s="121" t="s">
        <v>21</v>
      </c>
      <c r="C10" s="121" t="s">
        <v>13</v>
      </c>
      <c r="D10" s="87" t="s">
        <v>14</v>
      </c>
      <c r="E10" s="3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2</v>
      </c>
      <c r="U10" s="40">
        <v>2</v>
      </c>
      <c r="V10" s="57">
        <v>0</v>
      </c>
      <c r="W10" s="21">
        <v>0</v>
      </c>
      <c r="X10" s="32">
        <v>2</v>
      </c>
      <c r="Y10" s="22">
        <v>2</v>
      </c>
      <c r="Z10" s="22">
        <v>2</v>
      </c>
      <c r="AA10" s="22">
        <v>2</v>
      </c>
      <c r="AB10" s="22"/>
      <c r="AC10" s="22"/>
      <c r="AD10" s="22"/>
      <c r="AE10" s="22"/>
      <c r="AF10" s="22">
        <v>2</v>
      </c>
      <c r="AG10" s="22">
        <v>2</v>
      </c>
      <c r="AH10" s="22">
        <v>2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19">
        <f aca="true" t="shared" si="5" ref="AW10:BC10">AW12+AW14+AW16+AW18</f>
        <v>0</v>
      </c>
      <c r="AX10" s="19">
        <f t="shared" si="5"/>
        <v>0</v>
      </c>
      <c r="AY10" s="19">
        <f t="shared" si="5"/>
        <v>0</v>
      </c>
      <c r="AZ10" s="19">
        <f t="shared" si="5"/>
        <v>0</v>
      </c>
      <c r="BA10" s="19">
        <f t="shared" si="5"/>
        <v>0</v>
      </c>
      <c r="BB10" s="19">
        <f t="shared" si="5"/>
        <v>0</v>
      </c>
      <c r="BC10" s="19">
        <f t="shared" si="5"/>
        <v>0</v>
      </c>
      <c r="BD10" s="22"/>
      <c r="BE10" s="100"/>
      <c r="BF10" s="37">
        <f t="shared" si="3"/>
        <v>48</v>
      </c>
    </row>
    <row r="11" spans="1:58" ht="15" customHeight="1" thickBot="1">
      <c r="A11" s="126"/>
      <c r="B11" s="121"/>
      <c r="C11" s="121"/>
      <c r="D11" s="87" t="s">
        <v>15</v>
      </c>
      <c r="E11" s="3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0"/>
      <c r="V11" s="57">
        <v>0</v>
      </c>
      <c r="W11" s="21">
        <v>0</v>
      </c>
      <c r="X11" s="3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19">
        <f aca="true" t="shared" si="6" ref="AW11:BC11">AW13+AW15+AW17+AW19</f>
        <v>0</v>
      </c>
      <c r="AX11" s="19">
        <f t="shared" si="6"/>
        <v>0</v>
      </c>
      <c r="AY11" s="19">
        <f t="shared" si="6"/>
        <v>0</v>
      </c>
      <c r="AZ11" s="19">
        <f t="shared" si="6"/>
        <v>0</v>
      </c>
      <c r="BA11" s="19">
        <f t="shared" si="6"/>
        <v>0</v>
      </c>
      <c r="BB11" s="19">
        <f t="shared" si="6"/>
        <v>0</v>
      </c>
      <c r="BC11" s="19">
        <f t="shared" si="6"/>
        <v>0</v>
      </c>
      <c r="BD11" s="22"/>
      <c r="BE11" s="40"/>
      <c r="BF11" s="37">
        <f t="shared" si="3"/>
        <v>0</v>
      </c>
    </row>
    <row r="12" spans="1:58" ht="19.5" thickBot="1">
      <c r="A12" s="126"/>
      <c r="B12" s="121" t="s">
        <v>22</v>
      </c>
      <c r="C12" s="121" t="s">
        <v>20</v>
      </c>
      <c r="D12" s="87" t="s">
        <v>14</v>
      </c>
      <c r="E12" s="3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40">
        <v>2</v>
      </c>
      <c r="V12" s="57">
        <v>0</v>
      </c>
      <c r="W12" s="21">
        <v>0</v>
      </c>
      <c r="X12" s="32">
        <v>2</v>
      </c>
      <c r="Y12" s="22">
        <v>2</v>
      </c>
      <c r="Z12" s="22">
        <v>2</v>
      </c>
      <c r="AA12" s="22">
        <v>2</v>
      </c>
      <c r="AB12" s="22">
        <v>2</v>
      </c>
      <c r="AC12" s="22"/>
      <c r="AD12" s="22"/>
      <c r="AE12" s="22"/>
      <c r="AF12" s="22"/>
      <c r="AG12" s="22">
        <v>2</v>
      </c>
      <c r="AH12" s="22">
        <v>2</v>
      </c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19">
        <f aca="true" t="shared" si="7" ref="AW12:BC12">AW14+AW16+AW18+AW20</f>
        <v>0</v>
      </c>
      <c r="AX12" s="19">
        <f t="shared" si="7"/>
        <v>0</v>
      </c>
      <c r="AY12" s="19">
        <f t="shared" si="7"/>
        <v>0</v>
      </c>
      <c r="AZ12" s="19">
        <f t="shared" si="7"/>
        <v>0</v>
      </c>
      <c r="BA12" s="19">
        <f t="shared" si="7"/>
        <v>0</v>
      </c>
      <c r="BB12" s="19">
        <f t="shared" si="7"/>
        <v>0</v>
      </c>
      <c r="BC12" s="19">
        <f t="shared" si="7"/>
        <v>0</v>
      </c>
      <c r="BD12" s="22"/>
      <c r="BE12" s="100"/>
      <c r="BF12" s="37">
        <f t="shared" si="3"/>
        <v>48</v>
      </c>
    </row>
    <row r="13" spans="1:58" ht="19.5" thickBot="1">
      <c r="A13" s="126"/>
      <c r="B13" s="121"/>
      <c r="C13" s="121"/>
      <c r="D13" s="87" t="s">
        <v>15</v>
      </c>
      <c r="E13" s="32">
        <v>2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40">
        <v>2</v>
      </c>
      <c r="V13" s="57">
        <v>0</v>
      </c>
      <c r="W13" s="21">
        <v>0</v>
      </c>
      <c r="X13" s="32">
        <v>2</v>
      </c>
      <c r="Y13" s="22">
        <v>2</v>
      </c>
      <c r="Z13" s="22">
        <v>2</v>
      </c>
      <c r="AA13" s="22">
        <v>2</v>
      </c>
      <c r="AB13" s="22">
        <v>2</v>
      </c>
      <c r="AC13" s="22"/>
      <c r="AD13" s="22"/>
      <c r="AE13" s="22"/>
      <c r="AF13" s="22"/>
      <c r="AG13" s="22">
        <v>2</v>
      </c>
      <c r="AH13" s="22">
        <v>2</v>
      </c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19">
        <f aca="true" t="shared" si="8" ref="AW13:BC13">AW15+AW17+AW19+AW21</f>
        <v>0</v>
      </c>
      <c r="AX13" s="19">
        <f t="shared" si="8"/>
        <v>0</v>
      </c>
      <c r="AY13" s="19">
        <f t="shared" si="8"/>
        <v>0</v>
      </c>
      <c r="AZ13" s="19">
        <f t="shared" si="8"/>
        <v>0</v>
      </c>
      <c r="BA13" s="19">
        <f t="shared" si="8"/>
        <v>0</v>
      </c>
      <c r="BB13" s="19">
        <f t="shared" si="8"/>
        <v>0</v>
      </c>
      <c r="BC13" s="19">
        <f t="shared" si="8"/>
        <v>0</v>
      </c>
      <c r="BD13" s="22"/>
      <c r="BE13" s="40"/>
      <c r="BF13" s="37">
        <f t="shared" si="3"/>
        <v>48</v>
      </c>
    </row>
    <row r="14" spans="1:58" ht="19.5" thickBot="1">
      <c r="A14" s="126"/>
      <c r="B14" s="121" t="s">
        <v>33</v>
      </c>
      <c r="C14" s="121" t="s">
        <v>34</v>
      </c>
      <c r="D14" s="87" t="s">
        <v>14</v>
      </c>
      <c r="E14" s="32">
        <v>4</v>
      </c>
      <c r="F14" s="22">
        <v>2</v>
      </c>
      <c r="G14" s="22">
        <v>4</v>
      </c>
      <c r="H14" s="22">
        <v>2</v>
      </c>
      <c r="I14" s="22">
        <v>4</v>
      </c>
      <c r="J14" s="22">
        <v>2</v>
      </c>
      <c r="K14" s="22">
        <v>4</v>
      </c>
      <c r="L14" s="22">
        <v>4</v>
      </c>
      <c r="M14" s="22">
        <v>4</v>
      </c>
      <c r="N14" s="22">
        <v>2</v>
      </c>
      <c r="O14" s="22"/>
      <c r="P14" s="22"/>
      <c r="Q14" s="22"/>
      <c r="R14" s="22"/>
      <c r="S14" s="22"/>
      <c r="T14" s="22"/>
      <c r="U14" s="40"/>
      <c r="V14" s="57">
        <v>0</v>
      </c>
      <c r="W14" s="21">
        <v>0</v>
      </c>
      <c r="X14" s="3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9">
        <f aca="true" t="shared" si="9" ref="AW14:BC14">AW16+AW18+AW20+AW22</f>
        <v>0</v>
      </c>
      <c r="AX14" s="19">
        <f t="shared" si="9"/>
        <v>0</v>
      </c>
      <c r="AY14" s="19">
        <f t="shared" si="9"/>
        <v>0</v>
      </c>
      <c r="AZ14" s="19">
        <f t="shared" si="9"/>
        <v>0</v>
      </c>
      <c r="BA14" s="19">
        <f t="shared" si="9"/>
        <v>0</v>
      </c>
      <c r="BB14" s="19">
        <f t="shared" si="9"/>
        <v>0</v>
      </c>
      <c r="BC14" s="19">
        <f t="shared" si="9"/>
        <v>0</v>
      </c>
      <c r="BD14" s="22"/>
      <c r="BE14" s="100"/>
      <c r="BF14" s="37">
        <f t="shared" si="3"/>
        <v>32</v>
      </c>
    </row>
    <row r="15" spans="1:58" ht="19.5" thickBot="1">
      <c r="A15" s="126"/>
      <c r="B15" s="122"/>
      <c r="C15" s="122"/>
      <c r="D15" s="88" t="s">
        <v>15</v>
      </c>
      <c r="E15" s="32">
        <f aca="true" t="shared" si="10" ref="E15:N15">E14/2</f>
        <v>2</v>
      </c>
      <c r="F15" s="32">
        <f t="shared" si="10"/>
        <v>1</v>
      </c>
      <c r="G15" s="32">
        <f t="shared" si="10"/>
        <v>2</v>
      </c>
      <c r="H15" s="32">
        <f t="shared" si="10"/>
        <v>1</v>
      </c>
      <c r="I15" s="32">
        <f t="shared" si="10"/>
        <v>2</v>
      </c>
      <c r="J15" s="32">
        <f t="shared" si="10"/>
        <v>1</v>
      </c>
      <c r="K15" s="32">
        <f t="shared" si="10"/>
        <v>2</v>
      </c>
      <c r="L15" s="32">
        <f t="shared" si="10"/>
        <v>2</v>
      </c>
      <c r="M15" s="32">
        <f t="shared" si="10"/>
        <v>2</v>
      </c>
      <c r="N15" s="32">
        <f t="shared" si="10"/>
        <v>1</v>
      </c>
      <c r="O15" s="32"/>
      <c r="P15" s="25"/>
      <c r="Q15" s="25"/>
      <c r="R15" s="25"/>
      <c r="S15" s="25"/>
      <c r="T15" s="25"/>
      <c r="U15" s="49"/>
      <c r="V15" s="58">
        <v>0</v>
      </c>
      <c r="W15" s="20">
        <v>0</v>
      </c>
      <c r="X15" s="34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19">
        <f aca="true" t="shared" si="11" ref="AW15:BC15">AW17+AW19+AW21+AW23</f>
        <v>0</v>
      </c>
      <c r="AX15" s="19">
        <f t="shared" si="11"/>
        <v>0</v>
      </c>
      <c r="AY15" s="19">
        <f t="shared" si="11"/>
        <v>0</v>
      </c>
      <c r="AZ15" s="19">
        <f t="shared" si="11"/>
        <v>0</v>
      </c>
      <c r="BA15" s="19">
        <f t="shared" si="11"/>
        <v>0</v>
      </c>
      <c r="BB15" s="19">
        <f t="shared" si="11"/>
        <v>0</v>
      </c>
      <c r="BC15" s="19">
        <f t="shared" si="11"/>
        <v>0</v>
      </c>
      <c r="BD15" s="25"/>
      <c r="BE15" s="101"/>
      <c r="BF15" s="47">
        <f t="shared" si="3"/>
        <v>16</v>
      </c>
    </row>
    <row r="16" spans="1:58" ht="18" customHeight="1">
      <c r="A16" s="126"/>
      <c r="B16" s="137" t="s">
        <v>23</v>
      </c>
      <c r="C16" s="139" t="s">
        <v>52</v>
      </c>
      <c r="D16" s="84" t="s">
        <v>14</v>
      </c>
      <c r="E16" s="71">
        <f aca="true" t="shared" si="12" ref="E16:U16">E18+E30</f>
        <v>28</v>
      </c>
      <c r="F16" s="72">
        <f t="shared" si="12"/>
        <v>30</v>
      </c>
      <c r="G16" s="72">
        <f t="shared" si="12"/>
        <v>28</v>
      </c>
      <c r="H16" s="72">
        <f t="shared" si="12"/>
        <v>30</v>
      </c>
      <c r="I16" s="72">
        <f t="shared" si="12"/>
        <v>28</v>
      </c>
      <c r="J16" s="72">
        <f t="shared" si="12"/>
        <v>30</v>
      </c>
      <c r="K16" s="72">
        <f t="shared" si="12"/>
        <v>28</v>
      </c>
      <c r="L16" s="72">
        <f t="shared" si="12"/>
        <v>28</v>
      </c>
      <c r="M16" s="72">
        <f t="shared" si="12"/>
        <v>28</v>
      </c>
      <c r="N16" s="72">
        <f t="shared" si="12"/>
        <v>30</v>
      </c>
      <c r="O16" s="72">
        <f t="shared" si="12"/>
        <v>32</v>
      </c>
      <c r="P16" s="72">
        <f t="shared" si="12"/>
        <v>26</v>
      </c>
      <c r="Q16" s="72">
        <f t="shared" si="12"/>
        <v>28</v>
      </c>
      <c r="R16" s="72">
        <f t="shared" si="12"/>
        <v>28</v>
      </c>
      <c r="S16" s="72">
        <f t="shared" si="12"/>
        <v>28</v>
      </c>
      <c r="T16" s="72">
        <f t="shared" si="12"/>
        <v>28</v>
      </c>
      <c r="U16" s="74">
        <f t="shared" si="12"/>
        <v>28</v>
      </c>
      <c r="V16" s="54">
        <v>0</v>
      </c>
      <c r="W16" s="18">
        <v>0</v>
      </c>
      <c r="X16" s="71">
        <f aca="true" t="shared" si="13" ref="X16:BC16">X18+X30</f>
        <v>28</v>
      </c>
      <c r="Y16" s="72">
        <f t="shared" si="13"/>
        <v>28</v>
      </c>
      <c r="Z16" s="72">
        <f t="shared" si="13"/>
        <v>28</v>
      </c>
      <c r="AA16" s="72">
        <f t="shared" si="13"/>
        <v>24</v>
      </c>
      <c r="AB16" s="72">
        <f t="shared" si="13"/>
        <v>20</v>
      </c>
      <c r="AC16" s="72">
        <f t="shared" si="13"/>
        <v>36</v>
      </c>
      <c r="AD16" s="72">
        <f t="shared" si="13"/>
        <v>36</v>
      </c>
      <c r="AE16" s="72">
        <f t="shared" si="13"/>
        <v>30</v>
      </c>
      <c r="AF16" s="72">
        <f t="shared" si="13"/>
        <v>34</v>
      </c>
      <c r="AG16" s="72">
        <f t="shared" si="13"/>
        <v>32</v>
      </c>
      <c r="AH16" s="72">
        <f t="shared" si="13"/>
        <v>26</v>
      </c>
      <c r="AI16" s="72">
        <f t="shared" si="13"/>
        <v>36</v>
      </c>
      <c r="AJ16" s="72">
        <f t="shared" si="13"/>
        <v>36</v>
      </c>
      <c r="AK16" s="72">
        <f t="shared" si="13"/>
        <v>24</v>
      </c>
      <c r="AL16" s="17">
        <f t="shared" si="13"/>
        <v>0</v>
      </c>
      <c r="AM16" s="17">
        <f t="shared" si="13"/>
        <v>0</v>
      </c>
      <c r="AN16" s="17">
        <f t="shared" si="13"/>
        <v>0</v>
      </c>
      <c r="AO16" s="17">
        <f t="shared" si="13"/>
        <v>0</v>
      </c>
      <c r="AP16" s="17">
        <f t="shared" si="13"/>
        <v>0</v>
      </c>
      <c r="AQ16" s="17">
        <f t="shared" si="13"/>
        <v>0</v>
      </c>
      <c r="AR16" s="17">
        <f t="shared" si="13"/>
        <v>0</v>
      </c>
      <c r="AS16" s="17">
        <f t="shared" si="13"/>
        <v>0</v>
      </c>
      <c r="AT16" s="17">
        <f t="shared" si="13"/>
        <v>0</v>
      </c>
      <c r="AU16" s="17">
        <f t="shared" si="13"/>
        <v>0</v>
      </c>
      <c r="AV16" s="17">
        <f t="shared" si="13"/>
        <v>0</v>
      </c>
      <c r="AW16" s="17">
        <f t="shared" si="13"/>
        <v>0</v>
      </c>
      <c r="AX16" s="17">
        <f t="shared" si="13"/>
        <v>0</v>
      </c>
      <c r="AY16" s="17">
        <f t="shared" si="13"/>
        <v>0</v>
      </c>
      <c r="AZ16" s="17">
        <f t="shared" si="13"/>
        <v>0</v>
      </c>
      <c r="BA16" s="17">
        <f t="shared" si="13"/>
        <v>0</v>
      </c>
      <c r="BB16" s="17">
        <f t="shared" si="13"/>
        <v>0</v>
      </c>
      <c r="BC16" s="17">
        <f t="shared" si="13"/>
        <v>0</v>
      </c>
      <c r="BD16" s="17"/>
      <c r="BE16" s="52"/>
      <c r="BF16" s="105">
        <f>BF18+BF30</f>
        <v>904</v>
      </c>
    </row>
    <row r="17" spans="1:58" ht="18.75" customHeight="1" thickBot="1">
      <c r="A17" s="126"/>
      <c r="B17" s="138"/>
      <c r="C17" s="140"/>
      <c r="D17" s="85" t="s">
        <v>15</v>
      </c>
      <c r="E17" s="73">
        <f aca="true" t="shared" si="14" ref="E17:U17">E19+E31</f>
        <v>14</v>
      </c>
      <c r="F17" s="70">
        <f t="shared" si="14"/>
        <v>15</v>
      </c>
      <c r="G17" s="70">
        <f t="shared" si="14"/>
        <v>14</v>
      </c>
      <c r="H17" s="70">
        <f t="shared" si="14"/>
        <v>15</v>
      </c>
      <c r="I17" s="70">
        <f t="shared" si="14"/>
        <v>14</v>
      </c>
      <c r="J17" s="70">
        <f t="shared" si="14"/>
        <v>15</v>
      </c>
      <c r="K17" s="70">
        <f t="shared" si="14"/>
        <v>14</v>
      </c>
      <c r="L17" s="70">
        <f t="shared" si="14"/>
        <v>14</v>
      </c>
      <c r="M17" s="70">
        <f t="shared" si="14"/>
        <v>14</v>
      </c>
      <c r="N17" s="90">
        <f t="shared" si="14"/>
        <v>15</v>
      </c>
      <c r="O17" s="70">
        <f t="shared" si="14"/>
        <v>16</v>
      </c>
      <c r="P17" s="70">
        <f t="shared" si="14"/>
        <v>13</v>
      </c>
      <c r="Q17" s="70">
        <f t="shared" si="14"/>
        <v>14</v>
      </c>
      <c r="R17" s="70">
        <f t="shared" si="14"/>
        <v>14</v>
      </c>
      <c r="S17" s="70">
        <f t="shared" si="14"/>
        <v>14</v>
      </c>
      <c r="T17" s="70">
        <f t="shared" si="14"/>
        <v>14</v>
      </c>
      <c r="U17" s="75">
        <f t="shared" si="14"/>
        <v>14</v>
      </c>
      <c r="V17" s="55">
        <v>0</v>
      </c>
      <c r="W17" s="24">
        <v>0</v>
      </c>
      <c r="X17" s="73">
        <f aca="true" t="shared" si="15" ref="X17:BC17">X19+X31</f>
        <v>14</v>
      </c>
      <c r="Y17" s="70">
        <f t="shared" si="15"/>
        <v>14</v>
      </c>
      <c r="Z17" s="70">
        <f t="shared" si="15"/>
        <v>14</v>
      </c>
      <c r="AA17" s="70">
        <f t="shared" si="15"/>
        <v>12</v>
      </c>
      <c r="AB17" s="70">
        <f t="shared" si="15"/>
        <v>4</v>
      </c>
      <c r="AC17" s="19">
        <f t="shared" si="15"/>
        <v>0</v>
      </c>
      <c r="AD17" s="19">
        <f t="shared" si="15"/>
        <v>0</v>
      </c>
      <c r="AE17" s="19">
        <f t="shared" si="15"/>
        <v>3</v>
      </c>
      <c r="AF17" s="19">
        <f t="shared" si="15"/>
        <v>17</v>
      </c>
      <c r="AG17" s="70">
        <f t="shared" si="15"/>
        <v>16</v>
      </c>
      <c r="AH17" s="70">
        <f t="shared" si="15"/>
        <v>7</v>
      </c>
      <c r="AI17" s="19">
        <f t="shared" si="15"/>
        <v>0</v>
      </c>
      <c r="AJ17" s="19">
        <f t="shared" si="15"/>
        <v>0</v>
      </c>
      <c r="AK17" s="19">
        <f t="shared" si="15"/>
        <v>0</v>
      </c>
      <c r="AL17" s="19">
        <f t="shared" si="15"/>
        <v>0</v>
      </c>
      <c r="AM17" s="19">
        <f t="shared" si="15"/>
        <v>0</v>
      </c>
      <c r="AN17" s="19">
        <f t="shared" si="15"/>
        <v>0</v>
      </c>
      <c r="AO17" s="19">
        <f t="shared" si="15"/>
        <v>0</v>
      </c>
      <c r="AP17" s="19">
        <f t="shared" si="15"/>
        <v>0</v>
      </c>
      <c r="AQ17" s="19">
        <f t="shared" si="15"/>
        <v>0</v>
      </c>
      <c r="AR17" s="19">
        <f t="shared" si="15"/>
        <v>0</v>
      </c>
      <c r="AS17" s="19">
        <f t="shared" si="15"/>
        <v>0</v>
      </c>
      <c r="AT17" s="19">
        <f t="shared" si="15"/>
        <v>0</v>
      </c>
      <c r="AU17" s="19">
        <f t="shared" si="15"/>
        <v>0</v>
      </c>
      <c r="AV17" s="19">
        <f t="shared" si="15"/>
        <v>0</v>
      </c>
      <c r="AW17" s="19">
        <f t="shared" si="15"/>
        <v>0</v>
      </c>
      <c r="AX17" s="19">
        <f t="shared" si="15"/>
        <v>0</v>
      </c>
      <c r="AY17" s="19">
        <f t="shared" si="15"/>
        <v>0</v>
      </c>
      <c r="AZ17" s="19">
        <f t="shared" si="15"/>
        <v>0</v>
      </c>
      <c r="BA17" s="19">
        <f t="shared" si="15"/>
        <v>0</v>
      </c>
      <c r="BB17" s="19">
        <f t="shared" si="15"/>
        <v>0</v>
      </c>
      <c r="BC17" s="19">
        <f t="shared" si="15"/>
        <v>0</v>
      </c>
      <c r="BD17" s="19"/>
      <c r="BE17" s="41"/>
      <c r="BF17" s="36">
        <f>BF19+BF31</f>
        <v>344</v>
      </c>
    </row>
    <row r="18" spans="1:58" ht="18.75">
      <c r="A18" s="126"/>
      <c r="B18" s="137" t="s">
        <v>24</v>
      </c>
      <c r="C18" s="139" t="s">
        <v>25</v>
      </c>
      <c r="D18" s="84" t="s">
        <v>14</v>
      </c>
      <c r="E18" s="71">
        <f>E20+E22+E24+E26+E28</f>
        <v>10</v>
      </c>
      <c r="F18" s="71">
        <f aca="true" t="shared" si="16" ref="F18:U18">F20+F22+F24+F26+F28</f>
        <v>10</v>
      </c>
      <c r="G18" s="71">
        <f t="shared" si="16"/>
        <v>10</v>
      </c>
      <c r="H18" s="71">
        <f t="shared" si="16"/>
        <v>10</v>
      </c>
      <c r="I18" s="71">
        <f t="shared" si="16"/>
        <v>10</v>
      </c>
      <c r="J18" s="71">
        <f t="shared" si="16"/>
        <v>10</v>
      </c>
      <c r="K18" s="71">
        <f t="shared" si="16"/>
        <v>14</v>
      </c>
      <c r="L18" s="71">
        <f t="shared" si="16"/>
        <v>14</v>
      </c>
      <c r="M18" s="71">
        <f t="shared" si="16"/>
        <v>14</v>
      </c>
      <c r="N18" s="71">
        <f t="shared" si="16"/>
        <v>16</v>
      </c>
      <c r="O18" s="71">
        <f t="shared" si="16"/>
        <v>18</v>
      </c>
      <c r="P18" s="71">
        <f t="shared" si="16"/>
        <v>10</v>
      </c>
      <c r="Q18" s="71">
        <f t="shared" si="16"/>
        <v>10</v>
      </c>
      <c r="R18" s="71">
        <f t="shared" si="16"/>
        <v>8</v>
      </c>
      <c r="S18" s="71">
        <f t="shared" si="16"/>
        <v>10</v>
      </c>
      <c r="T18" s="71">
        <f t="shared" si="16"/>
        <v>8</v>
      </c>
      <c r="U18" s="71">
        <f t="shared" si="16"/>
        <v>10</v>
      </c>
      <c r="V18" s="54">
        <v>0</v>
      </c>
      <c r="W18" s="18">
        <v>0</v>
      </c>
      <c r="X18" s="71">
        <f aca="true" t="shared" si="17" ref="X18:BC18">X20+X22+X24+X26+X28</f>
        <v>10</v>
      </c>
      <c r="Y18" s="71">
        <f t="shared" si="17"/>
        <v>10</v>
      </c>
      <c r="Z18" s="71">
        <f t="shared" si="17"/>
        <v>10</v>
      </c>
      <c r="AA18" s="71">
        <f t="shared" si="17"/>
        <v>8</v>
      </c>
      <c r="AB18" s="71">
        <f t="shared" si="17"/>
        <v>4</v>
      </c>
      <c r="AC18" s="71">
        <f t="shared" si="17"/>
        <v>0</v>
      </c>
      <c r="AD18" s="71">
        <f t="shared" si="17"/>
        <v>0</v>
      </c>
      <c r="AE18" s="71">
        <f t="shared" si="17"/>
        <v>6</v>
      </c>
      <c r="AF18" s="71">
        <f t="shared" si="17"/>
        <v>10</v>
      </c>
      <c r="AG18" s="71">
        <f t="shared" si="17"/>
        <v>10</v>
      </c>
      <c r="AH18" s="71">
        <f t="shared" si="17"/>
        <v>8</v>
      </c>
      <c r="AI18" s="71">
        <f t="shared" si="17"/>
        <v>0</v>
      </c>
      <c r="AJ18" s="71">
        <f t="shared" si="17"/>
        <v>0</v>
      </c>
      <c r="AK18" s="71">
        <f t="shared" si="17"/>
        <v>0</v>
      </c>
      <c r="AL18" s="71">
        <f t="shared" si="17"/>
        <v>0</v>
      </c>
      <c r="AM18" s="71">
        <f t="shared" si="17"/>
        <v>0</v>
      </c>
      <c r="AN18" s="71">
        <f t="shared" si="17"/>
        <v>0</v>
      </c>
      <c r="AO18" s="71">
        <f t="shared" si="17"/>
        <v>0</v>
      </c>
      <c r="AP18" s="71">
        <f t="shared" si="17"/>
        <v>0</v>
      </c>
      <c r="AQ18" s="71">
        <f t="shared" si="17"/>
        <v>0</v>
      </c>
      <c r="AR18" s="71">
        <f t="shared" si="17"/>
        <v>0</v>
      </c>
      <c r="AS18" s="71">
        <f t="shared" si="17"/>
        <v>0</v>
      </c>
      <c r="AT18" s="71">
        <f t="shared" si="17"/>
        <v>0</v>
      </c>
      <c r="AU18" s="71">
        <f t="shared" si="17"/>
        <v>0</v>
      </c>
      <c r="AV18" s="71">
        <f>AV20+AV22+AV24+AV26+AV28</f>
        <v>0</v>
      </c>
      <c r="AW18" s="71">
        <f t="shared" si="17"/>
        <v>0</v>
      </c>
      <c r="AX18" s="71">
        <f t="shared" si="17"/>
        <v>0</v>
      </c>
      <c r="AY18" s="71">
        <f t="shared" si="17"/>
        <v>0</v>
      </c>
      <c r="AZ18" s="71">
        <f t="shared" si="17"/>
        <v>0</v>
      </c>
      <c r="BA18" s="71">
        <f t="shared" si="17"/>
        <v>0</v>
      </c>
      <c r="BB18" s="71">
        <f t="shared" si="17"/>
        <v>0</v>
      </c>
      <c r="BC18" s="71">
        <f t="shared" si="17"/>
        <v>0</v>
      </c>
      <c r="BD18" s="71"/>
      <c r="BE18" s="102"/>
      <c r="BF18" s="35">
        <f>BF22+BF24+BF26+BF28+BF20</f>
        <v>268</v>
      </c>
    </row>
    <row r="19" spans="1:58" ht="19.5" thickBot="1">
      <c r="A19" s="126"/>
      <c r="B19" s="138"/>
      <c r="C19" s="140"/>
      <c r="D19" s="85" t="s">
        <v>15</v>
      </c>
      <c r="E19" s="73">
        <f>E21+E23+E25+E27+E29</f>
        <v>5</v>
      </c>
      <c r="F19" s="73">
        <f aca="true" t="shared" si="18" ref="F19:U19">F21+F23+F25+F27+F29</f>
        <v>5</v>
      </c>
      <c r="G19" s="73">
        <f t="shared" si="18"/>
        <v>5</v>
      </c>
      <c r="H19" s="73">
        <f t="shared" si="18"/>
        <v>5</v>
      </c>
      <c r="I19" s="73">
        <f t="shared" si="18"/>
        <v>5</v>
      </c>
      <c r="J19" s="73">
        <f t="shared" si="18"/>
        <v>5</v>
      </c>
      <c r="K19" s="73">
        <f t="shared" si="18"/>
        <v>7</v>
      </c>
      <c r="L19" s="73">
        <f t="shared" si="18"/>
        <v>7</v>
      </c>
      <c r="M19" s="73">
        <f t="shared" si="18"/>
        <v>7</v>
      </c>
      <c r="N19" s="73">
        <f t="shared" si="18"/>
        <v>8</v>
      </c>
      <c r="O19" s="73">
        <f t="shared" si="18"/>
        <v>9</v>
      </c>
      <c r="P19" s="73">
        <f t="shared" si="18"/>
        <v>5</v>
      </c>
      <c r="Q19" s="73">
        <f t="shared" si="18"/>
        <v>5</v>
      </c>
      <c r="R19" s="73">
        <f t="shared" si="18"/>
        <v>4</v>
      </c>
      <c r="S19" s="73">
        <f t="shared" si="18"/>
        <v>5</v>
      </c>
      <c r="T19" s="73">
        <f t="shared" si="18"/>
        <v>4</v>
      </c>
      <c r="U19" s="73">
        <f t="shared" si="18"/>
        <v>5</v>
      </c>
      <c r="V19" s="55">
        <v>0</v>
      </c>
      <c r="W19" s="24">
        <v>0</v>
      </c>
      <c r="X19" s="73">
        <f aca="true" t="shared" si="19" ref="X19:BC19">X21+X23+X25+X27+X29</f>
        <v>5</v>
      </c>
      <c r="Y19" s="73">
        <f t="shared" si="19"/>
        <v>5</v>
      </c>
      <c r="Z19" s="73">
        <f t="shared" si="19"/>
        <v>5</v>
      </c>
      <c r="AA19" s="73">
        <f t="shared" si="19"/>
        <v>4</v>
      </c>
      <c r="AB19" s="73">
        <f t="shared" si="19"/>
        <v>2</v>
      </c>
      <c r="AC19" s="73">
        <f t="shared" si="19"/>
        <v>0</v>
      </c>
      <c r="AD19" s="73">
        <f t="shared" si="19"/>
        <v>0</v>
      </c>
      <c r="AE19" s="73">
        <f t="shared" si="19"/>
        <v>3</v>
      </c>
      <c r="AF19" s="73">
        <f t="shared" si="19"/>
        <v>5</v>
      </c>
      <c r="AG19" s="73">
        <f t="shared" si="19"/>
        <v>5</v>
      </c>
      <c r="AH19" s="73">
        <f t="shared" si="19"/>
        <v>4</v>
      </c>
      <c r="AI19" s="73">
        <f t="shared" si="19"/>
        <v>0</v>
      </c>
      <c r="AJ19" s="73">
        <f t="shared" si="19"/>
        <v>0</v>
      </c>
      <c r="AK19" s="73">
        <f t="shared" si="19"/>
        <v>0</v>
      </c>
      <c r="AL19" s="73">
        <f t="shared" si="19"/>
        <v>0</v>
      </c>
      <c r="AM19" s="73">
        <f t="shared" si="19"/>
        <v>0</v>
      </c>
      <c r="AN19" s="73">
        <f t="shared" si="19"/>
        <v>0</v>
      </c>
      <c r="AO19" s="73">
        <f t="shared" si="19"/>
        <v>0</v>
      </c>
      <c r="AP19" s="73">
        <f t="shared" si="19"/>
        <v>0</v>
      </c>
      <c r="AQ19" s="73">
        <f t="shared" si="19"/>
        <v>0</v>
      </c>
      <c r="AR19" s="73">
        <f t="shared" si="19"/>
        <v>0</v>
      </c>
      <c r="AS19" s="73">
        <f t="shared" si="19"/>
        <v>0</v>
      </c>
      <c r="AT19" s="73">
        <f t="shared" si="19"/>
        <v>0</v>
      </c>
      <c r="AU19" s="73">
        <f t="shared" si="19"/>
        <v>0</v>
      </c>
      <c r="AV19" s="73">
        <f>AV21+AV23+AV25+AV27+AV29</f>
        <v>0</v>
      </c>
      <c r="AW19" s="73">
        <f t="shared" si="19"/>
        <v>0</v>
      </c>
      <c r="AX19" s="73">
        <f t="shared" si="19"/>
        <v>0</v>
      </c>
      <c r="AY19" s="73">
        <f t="shared" si="19"/>
        <v>0</v>
      </c>
      <c r="AZ19" s="73">
        <f t="shared" si="19"/>
        <v>0</v>
      </c>
      <c r="BA19" s="73">
        <f t="shared" si="19"/>
        <v>0</v>
      </c>
      <c r="BB19" s="73">
        <f t="shared" si="19"/>
        <v>0</v>
      </c>
      <c r="BC19" s="73">
        <f t="shared" si="19"/>
        <v>0</v>
      </c>
      <c r="BD19" s="73"/>
      <c r="BE19" s="103"/>
      <c r="BF19" s="106">
        <f>BF23+BF25+BF27+BF29+BF21</f>
        <v>134</v>
      </c>
    </row>
    <row r="20" spans="1:58" s="95" customFormat="1" ht="19.5" thickBot="1">
      <c r="A20" s="126"/>
      <c r="B20" s="156" t="s">
        <v>110</v>
      </c>
      <c r="C20" s="157" t="s">
        <v>111</v>
      </c>
      <c r="D20" s="96" t="s">
        <v>14</v>
      </c>
      <c r="E20" s="33">
        <v>6</v>
      </c>
      <c r="F20" s="33">
        <v>6</v>
      </c>
      <c r="G20" s="33">
        <v>6</v>
      </c>
      <c r="H20" s="33">
        <v>6</v>
      </c>
      <c r="I20" s="33">
        <v>6</v>
      </c>
      <c r="J20" s="33">
        <v>6</v>
      </c>
      <c r="K20" s="33">
        <v>6</v>
      </c>
      <c r="L20" s="33">
        <v>6</v>
      </c>
      <c r="M20" s="33">
        <v>6</v>
      </c>
      <c r="N20" s="33">
        <v>4</v>
      </c>
      <c r="O20" s="33">
        <v>4</v>
      </c>
      <c r="P20" s="110">
        <v>2</v>
      </c>
      <c r="Q20" s="63"/>
      <c r="R20" s="63"/>
      <c r="S20" s="63"/>
      <c r="T20" s="63"/>
      <c r="U20" s="92"/>
      <c r="V20" s="93">
        <v>0</v>
      </c>
      <c r="W20" s="91">
        <v>0</v>
      </c>
      <c r="X20" s="67"/>
      <c r="Y20" s="67"/>
      <c r="Z20" s="67"/>
      <c r="AA20" s="67"/>
      <c r="AB20" s="67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94"/>
      <c r="AW20" s="73">
        <f aca="true" t="shared" si="20" ref="AW20:BC20">AW22+AW24+AW26+AW28+AW30</f>
        <v>0</v>
      </c>
      <c r="AX20" s="73">
        <f t="shared" si="20"/>
        <v>0</v>
      </c>
      <c r="AY20" s="73">
        <f t="shared" si="20"/>
        <v>0</v>
      </c>
      <c r="AZ20" s="73">
        <f t="shared" si="20"/>
        <v>0</v>
      </c>
      <c r="BA20" s="73">
        <f t="shared" si="20"/>
        <v>0</v>
      </c>
      <c r="BB20" s="73">
        <f t="shared" si="20"/>
        <v>0</v>
      </c>
      <c r="BC20" s="73">
        <f t="shared" si="20"/>
        <v>0</v>
      </c>
      <c r="BD20" s="63"/>
      <c r="BE20" s="92"/>
      <c r="BF20" s="107">
        <f>SUM(E20:BE20)</f>
        <v>64</v>
      </c>
    </row>
    <row r="21" spans="1:58" s="95" customFormat="1" ht="19.5" thickBot="1">
      <c r="A21" s="126"/>
      <c r="B21" s="156"/>
      <c r="C21" s="157"/>
      <c r="D21" s="96" t="s">
        <v>15</v>
      </c>
      <c r="E21" s="32">
        <f>E20/2</f>
        <v>3</v>
      </c>
      <c r="F21" s="32">
        <f aca="true" t="shared" si="21" ref="F21:N21">F20/2</f>
        <v>3</v>
      </c>
      <c r="G21" s="32">
        <f t="shared" si="21"/>
        <v>3</v>
      </c>
      <c r="H21" s="32">
        <f t="shared" si="21"/>
        <v>3</v>
      </c>
      <c r="I21" s="32">
        <f t="shared" si="21"/>
        <v>3</v>
      </c>
      <c r="J21" s="32">
        <f t="shared" si="21"/>
        <v>3</v>
      </c>
      <c r="K21" s="32">
        <f t="shared" si="21"/>
        <v>3</v>
      </c>
      <c r="L21" s="32">
        <f t="shared" si="21"/>
        <v>3</v>
      </c>
      <c r="M21" s="32">
        <f t="shared" si="21"/>
        <v>3</v>
      </c>
      <c r="N21" s="32">
        <f t="shared" si="21"/>
        <v>2</v>
      </c>
      <c r="O21" s="32">
        <f>O20/2</f>
        <v>2</v>
      </c>
      <c r="P21" s="32">
        <f>P20/2</f>
        <v>1</v>
      </c>
      <c r="Q21" s="67"/>
      <c r="R21" s="63"/>
      <c r="S21" s="63"/>
      <c r="T21" s="63"/>
      <c r="U21" s="92"/>
      <c r="V21" s="93">
        <v>0</v>
      </c>
      <c r="W21" s="91">
        <v>0</v>
      </c>
      <c r="X21" s="93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94"/>
      <c r="AW21" s="73">
        <f aca="true" t="shared" si="22" ref="AW21:BC21">AW23+AW25+AW27+AW29+AW31</f>
        <v>0</v>
      </c>
      <c r="AX21" s="73">
        <f t="shared" si="22"/>
        <v>0</v>
      </c>
      <c r="AY21" s="73">
        <f t="shared" si="22"/>
        <v>0</v>
      </c>
      <c r="AZ21" s="73">
        <f t="shared" si="22"/>
        <v>0</v>
      </c>
      <c r="BA21" s="73">
        <f t="shared" si="22"/>
        <v>0</v>
      </c>
      <c r="BB21" s="73">
        <f t="shared" si="22"/>
        <v>0</v>
      </c>
      <c r="BC21" s="73">
        <f t="shared" si="22"/>
        <v>0</v>
      </c>
      <c r="BD21" s="63"/>
      <c r="BE21" s="92"/>
      <c r="BF21" s="107">
        <f>SUM(E21:BE21)</f>
        <v>32</v>
      </c>
    </row>
    <row r="22" spans="1:58" ht="17.25" customHeight="1" thickBot="1">
      <c r="A22" s="126"/>
      <c r="B22" s="130" t="s">
        <v>35</v>
      </c>
      <c r="C22" s="131" t="s">
        <v>114</v>
      </c>
      <c r="D22" s="86" t="s">
        <v>14</v>
      </c>
      <c r="E22" s="33"/>
      <c r="F22" s="33"/>
      <c r="G22" s="33"/>
      <c r="H22" s="33"/>
      <c r="I22" s="33"/>
      <c r="J22" s="33"/>
      <c r="K22" s="33"/>
      <c r="L22" s="33"/>
      <c r="M22" s="33"/>
      <c r="N22" s="22">
        <v>4</v>
      </c>
      <c r="O22" s="22">
        <v>4</v>
      </c>
      <c r="P22" s="22">
        <v>2</v>
      </c>
      <c r="Q22" s="22">
        <v>4</v>
      </c>
      <c r="R22" s="22">
        <v>4</v>
      </c>
      <c r="S22" s="22">
        <v>4</v>
      </c>
      <c r="T22" s="22">
        <v>4</v>
      </c>
      <c r="U22" s="22">
        <v>6</v>
      </c>
      <c r="V22" s="56">
        <v>0</v>
      </c>
      <c r="W22" s="46">
        <v>0</v>
      </c>
      <c r="X22" s="3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73">
        <f aca="true" t="shared" si="23" ref="AW22:BC22">AW24+AW26+AW28+AW30+AW32</f>
        <v>0</v>
      </c>
      <c r="AX22" s="73">
        <f t="shared" si="23"/>
        <v>0</v>
      </c>
      <c r="AY22" s="73">
        <f t="shared" si="23"/>
        <v>0</v>
      </c>
      <c r="AZ22" s="73">
        <f t="shared" si="23"/>
        <v>0</v>
      </c>
      <c r="BA22" s="73">
        <f t="shared" si="23"/>
        <v>0</v>
      </c>
      <c r="BB22" s="73">
        <f t="shared" si="23"/>
        <v>0</v>
      </c>
      <c r="BC22" s="73">
        <f t="shared" si="23"/>
        <v>0</v>
      </c>
      <c r="BD22" s="23"/>
      <c r="BE22" s="51"/>
      <c r="BF22" s="38">
        <f aca="true" t="shared" si="24" ref="BF22:BF29">SUM(E22:BE22)</f>
        <v>32</v>
      </c>
    </row>
    <row r="23" spans="1:58" ht="19.5" thickBot="1">
      <c r="A23" s="126"/>
      <c r="B23" s="121"/>
      <c r="C23" s="132"/>
      <c r="D23" s="87" t="s">
        <v>15</v>
      </c>
      <c r="E23" s="32"/>
      <c r="F23" s="32"/>
      <c r="G23" s="32"/>
      <c r="H23" s="32"/>
      <c r="I23" s="32"/>
      <c r="J23" s="32"/>
      <c r="K23" s="32"/>
      <c r="L23" s="32"/>
      <c r="M23" s="32"/>
      <c r="N23" s="32">
        <f aca="true" t="shared" si="25" ref="N23:U23">N22/2</f>
        <v>2</v>
      </c>
      <c r="O23" s="32">
        <f t="shared" si="25"/>
        <v>2</v>
      </c>
      <c r="P23" s="32">
        <v>1</v>
      </c>
      <c r="Q23" s="32">
        <f t="shared" si="25"/>
        <v>2</v>
      </c>
      <c r="R23" s="32">
        <f t="shared" si="25"/>
        <v>2</v>
      </c>
      <c r="S23" s="32">
        <f t="shared" si="25"/>
        <v>2</v>
      </c>
      <c r="T23" s="32">
        <f t="shared" si="25"/>
        <v>2</v>
      </c>
      <c r="U23" s="32">
        <f t="shared" si="25"/>
        <v>3</v>
      </c>
      <c r="V23" s="57">
        <v>0</v>
      </c>
      <c r="W23" s="21">
        <v>0</v>
      </c>
      <c r="X23" s="3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73">
        <f aca="true" t="shared" si="26" ref="AW23:BC23">AW25+AW27+AW29+AW31+AW33</f>
        <v>0</v>
      </c>
      <c r="AX23" s="73">
        <f t="shared" si="26"/>
        <v>0</v>
      </c>
      <c r="AY23" s="73">
        <f t="shared" si="26"/>
        <v>0</v>
      </c>
      <c r="AZ23" s="73">
        <f t="shared" si="26"/>
        <v>0</v>
      </c>
      <c r="BA23" s="73">
        <f t="shared" si="26"/>
        <v>0</v>
      </c>
      <c r="BB23" s="73">
        <f t="shared" si="26"/>
        <v>0</v>
      </c>
      <c r="BC23" s="73">
        <f t="shared" si="26"/>
        <v>0</v>
      </c>
      <c r="BD23" s="22"/>
      <c r="BE23" s="40"/>
      <c r="BF23" s="37">
        <f t="shared" si="24"/>
        <v>16</v>
      </c>
    </row>
    <row r="24" spans="1:58" ht="19.5" thickBot="1">
      <c r="A24" s="126"/>
      <c r="B24" s="121" t="s">
        <v>112</v>
      </c>
      <c r="C24" s="121" t="s">
        <v>37</v>
      </c>
      <c r="D24" s="87" t="s">
        <v>14</v>
      </c>
      <c r="E24" s="32"/>
      <c r="F24" s="22"/>
      <c r="G24" s="22"/>
      <c r="H24" s="22"/>
      <c r="I24" s="22"/>
      <c r="J24" s="22"/>
      <c r="K24" s="22">
        <v>4</v>
      </c>
      <c r="L24" s="22">
        <v>4</v>
      </c>
      <c r="M24" s="22">
        <v>4</v>
      </c>
      <c r="N24" s="22">
        <v>4</v>
      </c>
      <c r="O24" s="22">
        <v>6</v>
      </c>
      <c r="P24" s="22">
        <v>6</v>
      </c>
      <c r="Q24" s="22">
        <v>6</v>
      </c>
      <c r="R24" s="22">
        <v>4</v>
      </c>
      <c r="S24" s="22">
        <v>6</v>
      </c>
      <c r="T24" s="22">
        <v>4</v>
      </c>
      <c r="U24" s="22">
        <v>4</v>
      </c>
      <c r="V24" s="57">
        <v>0</v>
      </c>
      <c r="W24" s="21">
        <v>0</v>
      </c>
      <c r="X24" s="32">
        <v>4</v>
      </c>
      <c r="Y24" s="22">
        <v>4</v>
      </c>
      <c r="Z24" s="22">
        <v>4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73">
        <f aca="true" t="shared" si="27" ref="AW24:BC24">AW26+AW28+AW30+AW32+AW34</f>
        <v>0</v>
      </c>
      <c r="AX24" s="73">
        <f t="shared" si="27"/>
        <v>0</v>
      </c>
      <c r="AY24" s="73">
        <f t="shared" si="27"/>
        <v>0</v>
      </c>
      <c r="AZ24" s="73">
        <f t="shared" si="27"/>
        <v>0</v>
      </c>
      <c r="BA24" s="73">
        <f t="shared" si="27"/>
        <v>0</v>
      </c>
      <c r="BB24" s="73">
        <f t="shared" si="27"/>
        <v>0</v>
      </c>
      <c r="BC24" s="73">
        <f t="shared" si="27"/>
        <v>0</v>
      </c>
      <c r="BD24" s="22"/>
      <c r="BE24" s="104"/>
      <c r="BF24" s="37">
        <f t="shared" si="24"/>
        <v>64</v>
      </c>
    </row>
    <row r="25" spans="1:58" ht="19.5" thickBot="1">
      <c r="A25" s="126"/>
      <c r="B25" s="121"/>
      <c r="C25" s="121"/>
      <c r="D25" s="87" t="s">
        <v>15</v>
      </c>
      <c r="E25" s="32"/>
      <c r="F25" s="32"/>
      <c r="G25" s="32"/>
      <c r="H25" s="32"/>
      <c r="I25" s="32"/>
      <c r="J25" s="32"/>
      <c r="K25" s="32">
        <v>2</v>
      </c>
      <c r="L25" s="32">
        <v>2</v>
      </c>
      <c r="M25" s="32">
        <v>2</v>
      </c>
      <c r="N25" s="32">
        <v>2</v>
      </c>
      <c r="O25" s="32">
        <v>3</v>
      </c>
      <c r="P25" s="32">
        <v>3</v>
      </c>
      <c r="Q25" s="32">
        <f>Q24/2</f>
        <v>3</v>
      </c>
      <c r="R25" s="32">
        <f>R24/2</f>
        <v>2</v>
      </c>
      <c r="S25" s="32">
        <f>S24/2</f>
        <v>3</v>
      </c>
      <c r="T25" s="32">
        <f>T24/2</f>
        <v>2</v>
      </c>
      <c r="U25" s="32">
        <f>U24/2</f>
        <v>2</v>
      </c>
      <c r="V25" s="57">
        <v>0</v>
      </c>
      <c r="W25" s="21">
        <v>0</v>
      </c>
      <c r="X25" s="32">
        <f>X24/2</f>
        <v>2</v>
      </c>
      <c r="Y25" s="32">
        <f>Y24/2</f>
        <v>2</v>
      </c>
      <c r="Z25" s="32">
        <f>Z24/2</f>
        <v>2</v>
      </c>
      <c r="AA25" s="32"/>
      <c r="AB25" s="3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73">
        <f aca="true" t="shared" si="28" ref="AW25:BC25">AW27+AW29+AW31+AW33+AW35</f>
        <v>0</v>
      </c>
      <c r="AX25" s="73">
        <f t="shared" si="28"/>
        <v>0</v>
      </c>
      <c r="AY25" s="73">
        <f t="shared" si="28"/>
        <v>0</v>
      </c>
      <c r="AZ25" s="73">
        <f t="shared" si="28"/>
        <v>0</v>
      </c>
      <c r="BA25" s="73">
        <f t="shared" si="28"/>
        <v>0</v>
      </c>
      <c r="BB25" s="73">
        <f t="shared" si="28"/>
        <v>0</v>
      </c>
      <c r="BC25" s="73">
        <f t="shared" si="28"/>
        <v>0</v>
      </c>
      <c r="BD25" s="40"/>
      <c r="BE25" s="40"/>
      <c r="BF25" s="37">
        <f t="shared" si="24"/>
        <v>32</v>
      </c>
    </row>
    <row r="26" spans="1:58" ht="19.5" thickBot="1">
      <c r="A26" s="126"/>
      <c r="B26" s="121" t="s">
        <v>36</v>
      </c>
      <c r="C26" s="121" t="s">
        <v>38</v>
      </c>
      <c r="D26" s="87" t="s">
        <v>14</v>
      </c>
      <c r="E26" s="32"/>
      <c r="F26" s="22"/>
      <c r="G26" s="22"/>
      <c r="H26" s="22"/>
      <c r="I26" s="22"/>
      <c r="J26" s="22"/>
      <c r="K26" s="22"/>
      <c r="L26" s="22"/>
      <c r="M26" s="22"/>
      <c r="N26" s="22"/>
      <c r="O26" s="63"/>
      <c r="P26" s="22"/>
      <c r="Q26" s="22"/>
      <c r="R26" s="22"/>
      <c r="S26" s="22"/>
      <c r="T26" s="22"/>
      <c r="U26" s="40"/>
      <c r="V26" s="57">
        <v>0</v>
      </c>
      <c r="W26" s="21">
        <v>0</v>
      </c>
      <c r="X26" s="113">
        <v>6</v>
      </c>
      <c r="Y26" s="114">
        <v>6</v>
      </c>
      <c r="Z26" s="114">
        <v>6</v>
      </c>
      <c r="AA26" s="114">
        <v>8</v>
      </c>
      <c r="AB26" s="22">
        <v>4</v>
      </c>
      <c r="AC26" s="114"/>
      <c r="AD26" s="114"/>
      <c r="AE26" s="113">
        <v>6</v>
      </c>
      <c r="AF26" s="114">
        <v>10</v>
      </c>
      <c r="AG26" s="113">
        <v>10</v>
      </c>
      <c r="AH26" s="115">
        <v>8</v>
      </c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73">
        <f aca="true" t="shared" si="29" ref="AW26:BC26">AW28+AW30+AW32+AW34+AW36</f>
        <v>0</v>
      </c>
      <c r="AX26" s="73">
        <f t="shared" si="29"/>
        <v>0</v>
      </c>
      <c r="AY26" s="73">
        <f t="shared" si="29"/>
        <v>0</v>
      </c>
      <c r="AZ26" s="73">
        <f t="shared" si="29"/>
        <v>0</v>
      </c>
      <c r="BA26" s="73">
        <f t="shared" si="29"/>
        <v>0</v>
      </c>
      <c r="BB26" s="73">
        <f t="shared" si="29"/>
        <v>0</v>
      </c>
      <c r="BC26" s="73">
        <f t="shared" si="29"/>
        <v>0</v>
      </c>
      <c r="BD26" s="40"/>
      <c r="BE26" s="40"/>
      <c r="BF26" s="37">
        <f t="shared" si="24"/>
        <v>64</v>
      </c>
    </row>
    <row r="27" spans="1:58" ht="19.5" thickBot="1">
      <c r="A27" s="126"/>
      <c r="B27" s="121"/>
      <c r="C27" s="121"/>
      <c r="D27" s="87" t="s">
        <v>15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2"/>
      <c r="Q27" s="22"/>
      <c r="R27" s="22"/>
      <c r="S27" s="22"/>
      <c r="T27" s="22"/>
      <c r="U27" s="40"/>
      <c r="V27" s="57">
        <v>0</v>
      </c>
      <c r="W27" s="21">
        <v>0</v>
      </c>
      <c r="X27" s="32">
        <f>X26/2</f>
        <v>3</v>
      </c>
      <c r="Y27" s="32">
        <f>Y26/2</f>
        <v>3</v>
      </c>
      <c r="Z27" s="32">
        <f>Z26/2</f>
        <v>3</v>
      </c>
      <c r="AA27" s="32">
        <f>AA26/2</f>
        <v>4</v>
      </c>
      <c r="AB27" s="32">
        <f>AB26/2</f>
        <v>2</v>
      </c>
      <c r="AC27" s="32"/>
      <c r="AD27" s="32"/>
      <c r="AE27" s="32">
        <f>AE26/2</f>
        <v>3</v>
      </c>
      <c r="AF27" s="32">
        <f>AF26/2</f>
        <v>5</v>
      </c>
      <c r="AG27" s="32">
        <f>AG26/2</f>
        <v>5</v>
      </c>
      <c r="AH27" s="32">
        <f>AH26/2</f>
        <v>4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73">
        <f aca="true" t="shared" si="30" ref="AW27:BC27">AW29+AW31+AW33+AW35+AW37</f>
        <v>0</v>
      </c>
      <c r="AX27" s="73">
        <f t="shared" si="30"/>
        <v>0</v>
      </c>
      <c r="AY27" s="73">
        <f t="shared" si="30"/>
        <v>0</v>
      </c>
      <c r="AZ27" s="73">
        <f t="shared" si="30"/>
        <v>0</v>
      </c>
      <c r="BA27" s="73">
        <f t="shared" si="30"/>
        <v>0</v>
      </c>
      <c r="BB27" s="73">
        <f t="shared" si="30"/>
        <v>0</v>
      </c>
      <c r="BC27" s="73">
        <f t="shared" si="30"/>
        <v>0</v>
      </c>
      <c r="BD27" s="40"/>
      <c r="BE27" s="40"/>
      <c r="BF27" s="37">
        <f t="shared" si="24"/>
        <v>32</v>
      </c>
    </row>
    <row r="28" spans="1:58" ht="17.25" customHeight="1" thickBot="1">
      <c r="A28" s="126"/>
      <c r="B28" s="121" t="s">
        <v>113</v>
      </c>
      <c r="C28" s="121" t="s">
        <v>104</v>
      </c>
      <c r="D28" s="87" t="s">
        <v>14</v>
      </c>
      <c r="E28" s="22">
        <v>4</v>
      </c>
      <c r="F28" s="22">
        <v>4</v>
      </c>
      <c r="G28" s="22">
        <v>4</v>
      </c>
      <c r="H28" s="22">
        <v>4</v>
      </c>
      <c r="I28" s="22">
        <v>4</v>
      </c>
      <c r="J28" s="32">
        <v>4</v>
      </c>
      <c r="K28" s="22">
        <v>4</v>
      </c>
      <c r="L28" s="22">
        <v>4</v>
      </c>
      <c r="M28" s="22">
        <v>4</v>
      </c>
      <c r="N28" s="22">
        <v>4</v>
      </c>
      <c r="O28" s="22">
        <v>4</v>
      </c>
      <c r="P28" s="32"/>
      <c r="Q28" s="22"/>
      <c r="R28" s="22"/>
      <c r="S28" s="22"/>
      <c r="T28" s="22"/>
      <c r="U28" s="22"/>
      <c r="V28" s="57">
        <v>0</v>
      </c>
      <c r="W28" s="21">
        <v>0</v>
      </c>
      <c r="X28" s="3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73">
        <f aca="true" t="shared" si="31" ref="AW28:BC29">AW30+AW32+AW34+AW36+AW38</f>
        <v>0</v>
      </c>
      <c r="AX28" s="73">
        <f t="shared" si="31"/>
        <v>0</v>
      </c>
      <c r="AY28" s="73">
        <f t="shared" si="31"/>
        <v>0</v>
      </c>
      <c r="AZ28" s="73">
        <f t="shared" si="31"/>
        <v>0</v>
      </c>
      <c r="BA28" s="73">
        <f t="shared" si="31"/>
        <v>0</v>
      </c>
      <c r="BB28" s="73">
        <f t="shared" si="31"/>
        <v>0</v>
      </c>
      <c r="BC28" s="73">
        <f t="shared" si="31"/>
        <v>0</v>
      </c>
      <c r="BD28" s="40"/>
      <c r="BE28" s="40"/>
      <c r="BF28" s="37">
        <f t="shared" si="24"/>
        <v>44</v>
      </c>
    </row>
    <row r="29" spans="1:58" ht="17.25" customHeight="1" thickBot="1">
      <c r="A29" s="126"/>
      <c r="B29" s="121"/>
      <c r="C29" s="121"/>
      <c r="D29" s="87" t="s">
        <v>15</v>
      </c>
      <c r="E29" s="32">
        <f aca="true" t="shared" si="32" ref="E29:O29">E28/2</f>
        <v>2</v>
      </c>
      <c r="F29" s="32">
        <f t="shared" si="32"/>
        <v>2</v>
      </c>
      <c r="G29" s="32">
        <f t="shared" si="32"/>
        <v>2</v>
      </c>
      <c r="H29" s="32">
        <f t="shared" si="32"/>
        <v>2</v>
      </c>
      <c r="I29" s="32">
        <f t="shared" si="32"/>
        <v>2</v>
      </c>
      <c r="J29" s="32">
        <f t="shared" si="32"/>
        <v>2</v>
      </c>
      <c r="K29" s="32">
        <f t="shared" si="32"/>
        <v>2</v>
      </c>
      <c r="L29" s="32">
        <f t="shared" si="32"/>
        <v>2</v>
      </c>
      <c r="M29" s="32">
        <f t="shared" si="32"/>
        <v>2</v>
      </c>
      <c r="N29" s="32">
        <f t="shared" si="32"/>
        <v>2</v>
      </c>
      <c r="O29" s="32">
        <f t="shared" si="32"/>
        <v>2</v>
      </c>
      <c r="P29" s="32"/>
      <c r="Q29" s="32"/>
      <c r="R29" s="32"/>
      <c r="S29" s="32"/>
      <c r="T29" s="32"/>
      <c r="U29" s="32"/>
      <c r="V29" s="57">
        <v>0</v>
      </c>
      <c r="W29" s="21">
        <v>0</v>
      </c>
      <c r="X29" s="3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73">
        <f>AW31+AW33+AW35+AW37+AW39</f>
        <v>0</v>
      </c>
      <c r="AX29" s="73">
        <f t="shared" si="31"/>
        <v>0</v>
      </c>
      <c r="AY29" s="73">
        <f>AY31+AY33+AY35+AY37+AY39</f>
        <v>0</v>
      </c>
      <c r="AZ29" s="73">
        <f>AZ31+AZ33+AZ35+AZ37+AZ39</f>
        <v>0</v>
      </c>
      <c r="BA29" s="73">
        <f>BA31+BA33+BA35+BA37+BA39</f>
        <v>0</v>
      </c>
      <c r="BB29" s="73">
        <f>BB31+BB33+BB35+BB37+BB39</f>
        <v>0</v>
      </c>
      <c r="BC29" s="73">
        <f>BC31+BC33+BC35+BC37+BC39</f>
        <v>0</v>
      </c>
      <c r="BD29" s="40"/>
      <c r="BE29" s="40"/>
      <c r="BF29" s="37">
        <f t="shared" si="24"/>
        <v>22</v>
      </c>
    </row>
    <row r="30" spans="1:58" ht="18.75">
      <c r="A30" s="126"/>
      <c r="B30" s="137" t="s">
        <v>28</v>
      </c>
      <c r="C30" s="137" t="s">
        <v>29</v>
      </c>
      <c r="D30" s="84" t="s">
        <v>14</v>
      </c>
      <c r="E30" s="30">
        <f>E32+E37</f>
        <v>18</v>
      </c>
      <c r="F30" s="17">
        <f aca="true" t="shared" si="33" ref="F30:BC30">F32+F37</f>
        <v>20</v>
      </c>
      <c r="G30" s="17">
        <f t="shared" si="33"/>
        <v>18</v>
      </c>
      <c r="H30" s="17">
        <f t="shared" si="33"/>
        <v>20</v>
      </c>
      <c r="I30" s="17">
        <f t="shared" si="33"/>
        <v>18</v>
      </c>
      <c r="J30" s="17">
        <f t="shared" si="33"/>
        <v>20</v>
      </c>
      <c r="K30" s="17">
        <f t="shared" si="33"/>
        <v>14</v>
      </c>
      <c r="L30" s="17">
        <f t="shared" si="33"/>
        <v>14</v>
      </c>
      <c r="M30" s="17">
        <f t="shared" si="33"/>
        <v>14</v>
      </c>
      <c r="N30" s="17">
        <f t="shared" si="33"/>
        <v>14</v>
      </c>
      <c r="O30" s="72">
        <f t="shared" si="33"/>
        <v>14</v>
      </c>
      <c r="P30" s="72">
        <f t="shared" si="33"/>
        <v>16</v>
      </c>
      <c r="Q30" s="72">
        <f t="shared" si="33"/>
        <v>18</v>
      </c>
      <c r="R30" s="72">
        <f t="shared" si="33"/>
        <v>20</v>
      </c>
      <c r="S30" s="72">
        <f t="shared" si="33"/>
        <v>18</v>
      </c>
      <c r="T30" s="72">
        <f t="shared" si="33"/>
        <v>20</v>
      </c>
      <c r="U30" s="74">
        <f t="shared" si="33"/>
        <v>18</v>
      </c>
      <c r="V30" s="54">
        <v>0</v>
      </c>
      <c r="W30" s="18">
        <v>0</v>
      </c>
      <c r="X30" s="71">
        <f t="shared" si="33"/>
        <v>18</v>
      </c>
      <c r="Y30" s="72">
        <f t="shared" si="33"/>
        <v>18</v>
      </c>
      <c r="Z30" s="72">
        <f t="shared" si="33"/>
        <v>18</v>
      </c>
      <c r="AA30" s="72">
        <f t="shared" si="33"/>
        <v>16</v>
      </c>
      <c r="AB30" s="72">
        <f t="shared" si="33"/>
        <v>16</v>
      </c>
      <c r="AC30" s="72">
        <f t="shared" si="33"/>
        <v>36</v>
      </c>
      <c r="AD30" s="72">
        <f t="shared" si="33"/>
        <v>36</v>
      </c>
      <c r="AE30" s="72">
        <f t="shared" si="33"/>
        <v>24</v>
      </c>
      <c r="AF30" s="72">
        <f t="shared" si="33"/>
        <v>24</v>
      </c>
      <c r="AG30" s="72">
        <f t="shared" si="33"/>
        <v>22</v>
      </c>
      <c r="AH30" s="72">
        <f t="shared" si="33"/>
        <v>18</v>
      </c>
      <c r="AI30" s="72">
        <f t="shared" si="33"/>
        <v>36</v>
      </c>
      <c r="AJ30" s="72">
        <f t="shared" si="33"/>
        <v>36</v>
      </c>
      <c r="AK30" s="72">
        <f t="shared" si="33"/>
        <v>24</v>
      </c>
      <c r="AL30" s="17">
        <f t="shared" si="33"/>
        <v>0</v>
      </c>
      <c r="AM30" s="17">
        <f t="shared" si="33"/>
        <v>0</v>
      </c>
      <c r="AN30" s="17">
        <f t="shared" si="33"/>
        <v>0</v>
      </c>
      <c r="AO30" s="17">
        <f t="shared" si="33"/>
        <v>0</v>
      </c>
      <c r="AP30" s="17">
        <f t="shared" si="33"/>
        <v>0</v>
      </c>
      <c r="AQ30" s="17">
        <f t="shared" si="33"/>
        <v>0</v>
      </c>
      <c r="AR30" s="17">
        <f t="shared" si="33"/>
        <v>0</v>
      </c>
      <c r="AS30" s="17">
        <f t="shared" si="33"/>
        <v>0</v>
      </c>
      <c r="AT30" s="17">
        <f t="shared" si="33"/>
        <v>0</v>
      </c>
      <c r="AU30" s="17">
        <f t="shared" si="33"/>
        <v>0</v>
      </c>
      <c r="AV30" s="17">
        <f t="shared" si="33"/>
        <v>0</v>
      </c>
      <c r="AW30" s="17">
        <f t="shared" si="33"/>
        <v>0</v>
      </c>
      <c r="AX30" s="17">
        <f t="shared" si="33"/>
        <v>0</v>
      </c>
      <c r="AY30" s="17">
        <f t="shared" si="33"/>
        <v>0</v>
      </c>
      <c r="AZ30" s="17">
        <f t="shared" si="33"/>
        <v>0</v>
      </c>
      <c r="BA30" s="17">
        <f t="shared" si="33"/>
        <v>0</v>
      </c>
      <c r="BB30" s="17">
        <f t="shared" si="33"/>
        <v>0</v>
      </c>
      <c r="BC30" s="17">
        <f t="shared" si="33"/>
        <v>0</v>
      </c>
      <c r="BD30" s="52"/>
      <c r="BE30" s="52"/>
      <c r="BF30" s="105">
        <f>BF32+BF37</f>
        <v>636</v>
      </c>
    </row>
    <row r="31" spans="1:58" ht="19.5" thickBot="1">
      <c r="A31" s="126"/>
      <c r="B31" s="138"/>
      <c r="C31" s="138"/>
      <c r="D31" s="85" t="s">
        <v>15</v>
      </c>
      <c r="E31" s="31">
        <f>E33+E38</f>
        <v>9</v>
      </c>
      <c r="F31" s="19">
        <f aca="true" t="shared" si="34" ref="F31:BF31">F33+F38</f>
        <v>10</v>
      </c>
      <c r="G31" s="19">
        <f t="shared" si="34"/>
        <v>9</v>
      </c>
      <c r="H31" s="19">
        <f t="shared" si="34"/>
        <v>10</v>
      </c>
      <c r="I31" s="19">
        <f t="shared" si="34"/>
        <v>9</v>
      </c>
      <c r="J31" s="19">
        <f t="shared" si="34"/>
        <v>10</v>
      </c>
      <c r="K31" s="19">
        <f t="shared" si="34"/>
        <v>7</v>
      </c>
      <c r="L31" s="19">
        <f t="shared" si="34"/>
        <v>7</v>
      </c>
      <c r="M31" s="19">
        <f t="shared" si="34"/>
        <v>7</v>
      </c>
      <c r="N31" s="19">
        <f t="shared" si="34"/>
        <v>7</v>
      </c>
      <c r="O31" s="70">
        <f t="shared" si="34"/>
        <v>7</v>
      </c>
      <c r="P31" s="70">
        <f t="shared" si="34"/>
        <v>8</v>
      </c>
      <c r="Q31" s="70">
        <f t="shared" si="34"/>
        <v>9</v>
      </c>
      <c r="R31" s="70">
        <f t="shared" si="34"/>
        <v>10</v>
      </c>
      <c r="S31" s="70">
        <f t="shared" si="34"/>
        <v>9</v>
      </c>
      <c r="T31" s="70">
        <f t="shared" si="34"/>
        <v>10</v>
      </c>
      <c r="U31" s="75">
        <f t="shared" si="34"/>
        <v>9</v>
      </c>
      <c r="V31" s="55">
        <v>0</v>
      </c>
      <c r="W31" s="24">
        <v>0</v>
      </c>
      <c r="X31" s="73">
        <f t="shared" si="34"/>
        <v>9</v>
      </c>
      <c r="Y31" s="70">
        <f t="shared" si="34"/>
        <v>9</v>
      </c>
      <c r="Z31" s="70">
        <f t="shared" si="34"/>
        <v>9</v>
      </c>
      <c r="AA31" s="70">
        <f t="shared" si="34"/>
        <v>8</v>
      </c>
      <c r="AB31" s="70">
        <f t="shared" si="34"/>
        <v>2</v>
      </c>
      <c r="AC31" s="64">
        <f t="shared" si="34"/>
        <v>0</v>
      </c>
      <c r="AD31" s="64">
        <f t="shared" si="34"/>
        <v>0</v>
      </c>
      <c r="AE31" s="64">
        <f t="shared" si="34"/>
        <v>0</v>
      </c>
      <c r="AF31" s="64">
        <f t="shared" si="34"/>
        <v>12</v>
      </c>
      <c r="AG31" s="69">
        <f t="shared" si="34"/>
        <v>11</v>
      </c>
      <c r="AH31" s="69">
        <f t="shared" si="34"/>
        <v>3</v>
      </c>
      <c r="AI31" s="64">
        <f t="shared" si="34"/>
        <v>0</v>
      </c>
      <c r="AJ31" s="64">
        <f t="shared" si="34"/>
        <v>0</v>
      </c>
      <c r="AK31" s="64">
        <f t="shared" si="34"/>
        <v>0</v>
      </c>
      <c r="AL31" s="64">
        <f t="shared" si="34"/>
        <v>0</v>
      </c>
      <c r="AM31" s="19">
        <f t="shared" si="34"/>
        <v>0</v>
      </c>
      <c r="AN31" s="19">
        <f t="shared" si="34"/>
        <v>0</v>
      </c>
      <c r="AO31" s="19">
        <f t="shared" si="34"/>
        <v>0</v>
      </c>
      <c r="AP31" s="19">
        <f t="shared" si="34"/>
        <v>0</v>
      </c>
      <c r="AQ31" s="19">
        <f t="shared" si="34"/>
        <v>0</v>
      </c>
      <c r="AR31" s="19">
        <f t="shared" si="34"/>
        <v>0</v>
      </c>
      <c r="AS31" s="19">
        <f t="shared" si="34"/>
        <v>0</v>
      </c>
      <c r="AT31" s="19">
        <f t="shared" si="34"/>
        <v>0</v>
      </c>
      <c r="AU31" s="19">
        <f t="shared" si="34"/>
        <v>0</v>
      </c>
      <c r="AV31" s="19">
        <f t="shared" si="34"/>
        <v>0</v>
      </c>
      <c r="AW31" s="19">
        <f t="shared" si="34"/>
        <v>0</v>
      </c>
      <c r="AX31" s="19">
        <f t="shared" si="34"/>
        <v>0</v>
      </c>
      <c r="AY31" s="19">
        <f t="shared" si="34"/>
        <v>0</v>
      </c>
      <c r="AZ31" s="19">
        <f t="shared" si="34"/>
        <v>0</v>
      </c>
      <c r="BA31" s="19">
        <f t="shared" si="34"/>
        <v>0</v>
      </c>
      <c r="BB31" s="19">
        <f t="shared" si="34"/>
        <v>0</v>
      </c>
      <c r="BC31" s="19">
        <f t="shared" si="34"/>
        <v>0</v>
      </c>
      <c r="BD31" s="41"/>
      <c r="BE31" s="41"/>
      <c r="BF31" s="36">
        <f t="shared" si="34"/>
        <v>210</v>
      </c>
    </row>
    <row r="32" spans="1:58" ht="18.75">
      <c r="A32" s="126"/>
      <c r="B32" s="137" t="s">
        <v>39</v>
      </c>
      <c r="C32" s="139" t="s">
        <v>40</v>
      </c>
      <c r="D32" s="84" t="s">
        <v>14</v>
      </c>
      <c r="E32" s="30">
        <f>E34+E36</f>
        <v>18</v>
      </c>
      <c r="F32" s="17">
        <f aca="true" t="shared" si="35" ref="F32:BF32">F34+F36</f>
        <v>20</v>
      </c>
      <c r="G32" s="17">
        <f t="shared" si="35"/>
        <v>18</v>
      </c>
      <c r="H32" s="17">
        <f t="shared" si="35"/>
        <v>20</v>
      </c>
      <c r="I32" s="17">
        <f t="shared" si="35"/>
        <v>18</v>
      </c>
      <c r="J32" s="17">
        <f t="shared" si="35"/>
        <v>20</v>
      </c>
      <c r="K32" s="17">
        <f t="shared" si="35"/>
        <v>14</v>
      </c>
      <c r="L32" s="17">
        <f t="shared" si="35"/>
        <v>14</v>
      </c>
      <c r="M32" s="17">
        <f t="shared" si="35"/>
        <v>14</v>
      </c>
      <c r="N32" s="17">
        <f t="shared" si="35"/>
        <v>14</v>
      </c>
      <c r="O32" s="72">
        <f t="shared" si="35"/>
        <v>14</v>
      </c>
      <c r="P32" s="72">
        <f t="shared" si="35"/>
        <v>16</v>
      </c>
      <c r="Q32" s="72">
        <f t="shared" si="35"/>
        <v>18</v>
      </c>
      <c r="R32" s="72">
        <f t="shared" si="35"/>
        <v>20</v>
      </c>
      <c r="S32" s="72">
        <f t="shared" si="35"/>
        <v>18</v>
      </c>
      <c r="T32" s="72">
        <f t="shared" si="35"/>
        <v>20</v>
      </c>
      <c r="U32" s="74">
        <f t="shared" si="35"/>
        <v>18</v>
      </c>
      <c r="V32" s="54">
        <v>0</v>
      </c>
      <c r="W32" s="18">
        <v>0</v>
      </c>
      <c r="X32" s="71">
        <f t="shared" si="35"/>
        <v>18</v>
      </c>
      <c r="Y32" s="72">
        <f t="shared" si="35"/>
        <v>18</v>
      </c>
      <c r="Z32" s="72">
        <f t="shared" si="35"/>
        <v>18</v>
      </c>
      <c r="AA32" s="72">
        <f t="shared" si="35"/>
        <v>16</v>
      </c>
      <c r="AB32" s="72">
        <f t="shared" si="35"/>
        <v>16</v>
      </c>
      <c r="AC32" s="77">
        <f t="shared" si="35"/>
        <v>36</v>
      </c>
      <c r="AD32" s="77">
        <f t="shared" si="35"/>
        <v>36</v>
      </c>
      <c r="AE32" s="77">
        <f t="shared" si="35"/>
        <v>24</v>
      </c>
      <c r="AF32" s="77">
        <f t="shared" si="35"/>
        <v>0</v>
      </c>
      <c r="AG32" s="53">
        <f t="shared" si="35"/>
        <v>0</v>
      </c>
      <c r="AH32" s="53">
        <f t="shared" si="35"/>
        <v>0</v>
      </c>
      <c r="AI32" s="53">
        <f t="shared" si="35"/>
        <v>0</v>
      </c>
      <c r="AJ32" s="53">
        <f t="shared" si="35"/>
        <v>0</v>
      </c>
      <c r="AK32" s="53">
        <f t="shared" si="35"/>
        <v>0</v>
      </c>
      <c r="AL32" s="53">
        <f t="shared" si="35"/>
        <v>0</v>
      </c>
      <c r="AM32" s="17">
        <f t="shared" si="35"/>
        <v>0</v>
      </c>
      <c r="AN32" s="17">
        <f t="shared" si="35"/>
        <v>0</v>
      </c>
      <c r="AO32" s="17">
        <f t="shared" si="35"/>
        <v>0</v>
      </c>
      <c r="AP32" s="17">
        <f t="shared" si="35"/>
        <v>0</v>
      </c>
      <c r="AQ32" s="17">
        <f t="shared" si="35"/>
        <v>0</v>
      </c>
      <c r="AR32" s="17">
        <f t="shared" si="35"/>
        <v>0</v>
      </c>
      <c r="AS32" s="17">
        <f t="shared" si="35"/>
        <v>0</v>
      </c>
      <c r="AT32" s="17">
        <f t="shared" si="35"/>
        <v>0</v>
      </c>
      <c r="AU32" s="17">
        <f t="shared" si="35"/>
        <v>0</v>
      </c>
      <c r="AV32" s="17">
        <f t="shared" si="35"/>
        <v>0</v>
      </c>
      <c r="AW32" s="17">
        <f t="shared" si="35"/>
        <v>0</v>
      </c>
      <c r="AX32" s="17">
        <f t="shared" si="35"/>
        <v>0</v>
      </c>
      <c r="AY32" s="17">
        <f t="shared" si="35"/>
        <v>0</v>
      </c>
      <c r="AZ32" s="17">
        <f t="shared" si="35"/>
        <v>0</v>
      </c>
      <c r="BA32" s="17">
        <f t="shared" si="35"/>
        <v>0</v>
      </c>
      <c r="BB32" s="17">
        <f t="shared" si="35"/>
        <v>0</v>
      </c>
      <c r="BC32" s="17">
        <f t="shared" si="35"/>
        <v>0</v>
      </c>
      <c r="BD32" s="52"/>
      <c r="BE32" s="52"/>
      <c r="BF32" s="35">
        <f t="shared" si="35"/>
        <v>476</v>
      </c>
    </row>
    <row r="33" spans="1:58" ht="24.75" customHeight="1" thickBot="1">
      <c r="A33" s="126"/>
      <c r="B33" s="138"/>
      <c r="C33" s="140"/>
      <c r="D33" s="85" t="s">
        <v>15</v>
      </c>
      <c r="E33" s="31">
        <f>E35</f>
        <v>9</v>
      </c>
      <c r="F33" s="19">
        <f aca="true" t="shared" si="36" ref="F33:BF33">F35</f>
        <v>10</v>
      </c>
      <c r="G33" s="19">
        <f t="shared" si="36"/>
        <v>9</v>
      </c>
      <c r="H33" s="19">
        <f t="shared" si="36"/>
        <v>10</v>
      </c>
      <c r="I33" s="19">
        <f t="shared" si="36"/>
        <v>9</v>
      </c>
      <c r="J33" s="19">
        <f t="shared" si="36"/>
        <v>10</v>
      </c>
      <c r="K33" s="19">
        <f t="shared" si="36"/>
        <v>7</v>
      </c>
      <c r="L33" s="19">
        <f t="shared" si="36"/>
        <v>7</v>
      </c>
      <c r="M33" s="19">
        <f t="shared" si="36"/>
        <v>7</v>
      </c>
      <c r="N33" s="19">
        <f t="shared" si="36"/>
        <v>7</v>
      </c>
      <c r="O33" s="70">
        <f t="shared" si="36"/>
        <v>7</v>
      </c>
      <c r="P33" s="70">
        <f t="shared" si="36"/>
        <v>8</v>
      </c>
      <c r="Q33" s="70">
        <f t="shared" si="36"/>
        <v>9</v>
      </c>
      <c r="R33" s="70">
        <f t="shared" si="36"/>
        <v>10</v>
      </c>
      <c r="S33" s="70">
        <f t="shared" si="36"/>
        <v>9</v>
      </c>
      <c r="T33" s="70">
        <f t="shared" si="36"/>
        <v>10</v>
      </c>
      <c r="U33" s="75">
        <f t="shared" si="36"/>
        <v>9</v>
      </c>
      <c r="V33" s="55">
        <v>0</v>
      </c>
      <c r="W33" s="24">
        <v>0</v>
      </c>
      <c r="X33" s="73">
        <f t="shared" si="36"/>
        <v>9</v>
      </c>
      <c r="Y33" s="70">
        <f t="shared" si="36"/>
        <v>9</v>
      </c>
      <c r="Z33" s="70">
        <f t="shared" si="36"/>
        <v>9</v>
      </c>
      <c r="AA33" s="70">
        <f t="shared" si="36"/>
        <v>8</v>
      </c>
      <c r="AB33" s="70">
        <f t="shared" si="36"/>
        <v>2</v>
      </c>
      <c r="AC33" s="64">
        <f t="shared" si="36"/>
        <v>0</v>
      </c>
      <c r="AD33" s="64">
        <f t="shared" si="36"/>
        <v>0</v>
      </c>
      <c r="AE33" s="64">
        <f t="shared" si="36"/>
        <v>0</v>
      </c>
      <c r="AF33" s="64">
        <f t="shared" si="36"/>
        <v>0</v>
      </c>
      <c r="AG33" s="64">
        <f t="shared" si="36"/>
        <v>0</v>
      </c>
      <c r="AH33" s="64">
        <f t="shared" si="36"/>
        <v>0</v>
      </c>
      <c r="AI33" s="64">
        <f t="shared" si="36"/>
        <v>0</v>
      </c>
      <c r="AJ33" s="64">
        <f t="shared" si="36"/>
        <v>0</v>
      </c>
      <c r="AK33" s="64">
        <f t="shared" si="36"/>
        <v>0</v>
      </c>
      <c r="AL33" s="64">
        <f t="shared" si="36"/>
        <v>0</v>
      </c>
      <c r="AM33" s="19">
        <f t="shared" si="36"/>
        <v>0</v>
      </c>
      <c r="AN33" s="19">
        <f t="shared" si="36"/>
        <v>0</v>
      </c>
      <c r="AO33" s="19">
        <f t="shared" si="36"/>
        <v>0</v>
      </c>
      <c r="AP33" s="19">
        <f t="shared" si="36"/>
        <v>0</v>
      </c>
      <c r="AQ33" s="19">
        <f t="shared" si="36"/>
        <v>0</v>
      </c>
      <c r="AR33" s="19">
        <f t="shared" si="36"/>
        <v>0</v>
      </c>
      <c r="AS33" s="19">
        <f t="shared" si="36"/>
        <v>0</v>
      </c>
      <c r="AT33" s="19">
        <f t="shared" si="36"/>
        <v>0</v>
      </c>
      <c r="AU33" s="19">
        <f t="shared" si="36"/>
        <v>0</v>
      </c>
      <c r="AV33" s="19">
        <f t="shared" si="36"/>
        <v>0</v>
      </c>
      <c r="AW33" s="19">
        <f t="shared" si="36"/>
        <v>0</v>
      </c>
      <c r="AX33" s="19">
        <f t="shared" si="36"/>
        <v>0</v>
      </c>
      <c r="AY33" s="19">
        <f t="shared" si="36"/>
        <v>0</v>
      </c>
      <c r="AZ33" s="19">
        <f t="shared" si="36"/>
        <v>0</v>
      </c>
      <c r="BA33" s="19">
        <f t="shared" si="36"/>
        <v>0</v>
      </c>
      <c r="BB33" s="19">
        <f t="shared" si="36"/>
        <v>0</v>
      </c>
      <c r="BC33" s="19">
        <f t="shared" si="36"/>
        <v>0</v>
      </c>
      <c r="BD33" s="41"/>
      <c r="BE33" s="41"/>
      <c r="BF33" s="106">
        <f t="shared" si="36"/>
        <v>184</v>
      </c>
    </row>
    <row r="34" spans="1:58" ht="18.75">
      <c r="A34" s="126"/>
      <c r="B34" s="130" t="s">
        <v>41</v>
      </c>
      <c r="C34" s="131" t="s">
        <v>42</v>
      </c>
      <c r="D34" s="86" t="s">
        <v>14</v>
      </c>
      <c r="E34" s="33">
        <v>18</v>
      </c>
      <c r="F34" s="33">
        <v>20</v>
      </c>
      <c r="G34" s="33">
        <v>18</v>
      </c>
      <c r="H34" s="33">
        <v>20</v>
      </c>
      <c r="I34" s="33">
        <v>18</v>
      </c>
      <c r="J34" s="33">
        <v>20</v>
      </c>
      <c r="K34" s="33">
        <v>14</v>
      </c>
      <c r="L34" s="33">
        <v>14</v>
      </c>
      <c r="M34" s="33">
        <v>14</v>
      </c>
      <c r="N34" s="33">
        <v>14</v>
      </c>
      <c r="O34" s="33">
        <v>14</v>
      </c>
      <c r="P34" s="33">
        <v>16</v>
      </c>
      <c r="Q34" s="33">
        <v>18</v>
      </c>
      <c r="R34" s="33">
        <v>20</v>
      </c>
      <c r="S34" s="33">
        <v>18</v>
      </c>
      <c r="T34" s="33">
        <v>20</v>
      </c>
      <c r="U34" s="51">
        <v>18</v>
      </c>
      <c r="V34" s="56">
        <v>0</v>
      </c>
      <c r="W34" s="46">
        <v>0</v>
      </c>
      <c r="X34" s="33">
        <v>18</v>
      </c>
      <c r="Y34" s="33">
        <v>18</v>
      </c>
      <c r="Z34" s="33">
        <v>18</v>
      </c>
      <c r="AA34" s="161">
        <v>16</v>
      </c>
      <c r="AB34" s="110">
        <v>4</v>
      </c>
      <c r="AC34" s="79"/>
      <c r="AD34" s="65"/>
      <c r="AE34" s="65"/>
      <c r="AF34" s="65"/>
      <c r="AG34" s="65"/>
      <c r="AH34" s="66"/>
      <c r="AI34" s="65"/>
      <c r="AJ34" s="65"/>
      <c r="AK34" s="65"/>
      <c r="AL34" s="65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51"/>
      <c r="BE34" s="51"/>
      <c r="BF34" s="38">
        <f>SUM(E34:BE34)</f>
        <v>368</v>
      </c>
    </row>
    <row r="35" spans="1:58" ht="20.25" customHeight="1">
      <c r="A35" s="126"/>
      <c r="B35" s="121"/>
      <c r="C35" s="132"/>
      <c r="D35" s="87" t="s">
        <v>15</v>
      </c>
      <c r="E35" s="76">
        <f aca="true" t="shared" si="37" ref="E35:O35">E34/2</f>
        <v>9</v>
      </c>
      <c r="F35" s="76">
        <f t="shared" si="37"/>
        <v>10</v>
      </c>
      <c r="G35" s="76">
        <f t="shared" si="37"/>
        <v>9</v>
      </c>
      <c r="H35" s="76">
        <f t="shared" si="37"/>
        <v>10</v>
      </c>
      <c r="I35" s="76">
        <f t="shared" si="37"/>
        <v>9</v>
      </c>
      <c r="J35" s="76">
        <f t="shared" si="37"/>
        <v>10</v>
      </c>
      <c r="K35" s="76">
        <f t="shared" si="37"/>
        <v>7</v>
      </c>
      <c r="L35" s="76">
        <f t="shared" si="37"/>
        <v>7</v>
      </c>
      <c r="M35" s="76">
        <f t="shared" si="37"/>
        <v>7</v>
      </c>
      <c r="N35" s="76">
        <f t="shared" si="37"/>
        <v>7</v>
      </c>
      <c r="O35" s="76">
        <f t="shared" si="37"/>
        <v>7</v>
      </c>
      <c r="P35" s="76">
        <f aca="true" t="shared" si="38" ref="P35:U35">P34/2</f>
        <v>8</v>
      </c>
      <c r="Q35" s="76">
        <f t="shared" si="38"/>
        <v>9</v>
      </c>
      <c r="R35" s="76">
        <f t="shared" si="38"/>
        <v>10</v>
      </c>
      <c r="S35" s="76">
        <f t="shared" si="38"/>
        <v>9</v>
      </c>
      <c r="T35" s="76">
        <f t="shared" si="38"/>
        <v>10</v>
      </c>
      <c r="U35" s="76">
        <f t="shared" si="38"/>
        <v>9</v>
      </c>
      <c r="V35" s="57">
        <v>0</v>
      </c>
      <c r="W35" s="21">
        <v>0</v>
      </c>
      <c r="X35" s="76">
        <f>X34/2</f>
        <v>9</v>
      </c>
      <c r="Y35" s="76">
        <f>Y34/2</f>
        <v>9</v>
      </c>
      <c r="Z35" s="76">
        <f>Z34/2</f>
        <v>9</v>
      </c>
      <c r="AA35" s="76">
        <v>8</v>
      </c>
      <c r="AB35" s="76">
        <v>2</v>
      </c>
      <c r="AC35" s="67"/>
      <c r="AD35" s="63"/>
      <c r="AE35" s="63"/>
      <c r="AF35" s="63"/>
      <c r="AG35" s="63"/>
      <c r="AH35" s="63"/>
      <c r="AI35" s="63"/>
      <c r="AJ35" s="63"/>
      <c r="AK35" s="63"/>
      <c r="AL35" s="63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40"/>
      <c r="BE35" s="40"/>
      <c r="BF35" s="108">
        <f>SUM(E35:BE35)</f>
        <v>184</v>
      </c>
    </row>
    <row r="36" spans="1:58" ht="38.25" thickBot="1">
      <c r="A36" s="126"/>
      <c r="B36" s="48" t="s">
        <v>108</v>
      </c>
      <c r="C36" s="50" t="s">
        <v>43</v>
      </c>
      <c r="D36" s="88" t="s">
        <v>14</v>
      </c>
      <c r="E36" s="3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49"/>
      <c r="V36" s="58">
        <v>0</v>
      </c>
      <c r="W36" s="20">
        <v>0</v>
      </c>
      <c r="X36" s="34"/>
      <c r="Y36" s="25"/>
      <c r="Z36" s="25"/>
      <c r="AA36" s="25"/>
      <c r="AB36" s="25">
        <v>12</v>
      </c>
      <c r="AC36" s="78">
        <v>36</v>
      </c>
      <c r="AD36" s="78">
        <v>36</v>
      </c>
      <c r="AE36" s="111">
        <v>24</v>
      </c>
      <c r="AF36" s="78"/>
      <c r="AG36" s="68"/>
      <c r="AH36" s="68"/>
      <c r="AI36" s="68"/>
      <c r="AJ36" s="68"/>
      <c r="AK36" s="68"/>
      <c r="AL36" s="68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49"/>
      <c r="BE36" s="49"/>
      <c r="BF36" s="47">
        <f>SUM(E36:BE36)</f>
        <v>108</v>
      </c>
    </row>
    <row r="37" spans="1:58" ht="18.75">
      <c r="A37" s="126"/>
      <c r="B37" s="137" t="s">
        <v>44</v>
      </c>
      <c r="C37" s="139" t="s">
        <v>105</v>
      </c>
      <c r="D37" s="84" t="s">
        <v>14</v>
      </c>
      <c r="E37" s="30">
        <f>E39+E41</f>
        <v>0</v>
      </c>
      <c r="F37" s="17">
        <f aca="true" t="shared" si="39" ref="F37:BF37">F39+F41</f>
        <v>0</v>
      </c>
      <c r="G37" s="17">
        <f t="shared" si="39"/>
        <v>0</v>
      </c>
      <c r="H37" s="17">
        <f t="shared" si="39"/>
        <v>0</v>
      </c>
      <c r="I37" s="17">
        <f t="shared" si="39"/>
        <v>0</v>
      </c>
      <c r="J37" s="17">
        <f t="shared" si="39"/>
        <v>0</v>
      </c>
      <c r="K37" s="17">
        <f t="shared" si="39"/>
        <v>0</v>
      </c>
      <c r="L37" s="17">
        <f t="shared" si="39"/>
        <v>0</v>
      </c>
      <c r="M37" s="17">
        <f t="shared" si="39"/>
        <v>0</v>
      </c>
      <c r="N37" s="17">
        <f t="shared" si="39"/>
        <v>0</v>
      </c>
      <c r="O37" s="17">
        <f t="shared" si="39"/>
        <v>0</v>
      </c>
      <c r="P37" s="17">
        <f t="shared" si="39"/>
        <v>0</v>
      </c>
      <c r="Q37" s="17">
        <f t="shared" si="39"/>
        <v>0</v>
      </c>
      <c r="R37" s="17">
        <f t="shared" si="39"/>
        <v>0</v>
      </c>
      <c r="S37" s="17">
        <f t="shared" si="39"/>
        <v>0</v>
      </c>
      <c r="T37" s="53">
        <f t="shared" si="39"/>
        <v>0</v>
      </c>
      <c r="U37" s="52">
        <f t="shared" si="39"/>
        <v>0</v>
      </c>
      <c r="V37" s="54">
        <v>0</v>
      </c>
      <c r="W37" s="18">
        <v>0</v>
      </c>
      <c r="X37" s="30">
        <f t="shared" si="39"/>
        <v>0</v>
      </c>
      <c r="Y37" s="17">
        <f t="shared" si="39"/>
        <v>0</v>
      </c>
      <c r="Z37" s="17">
        <f t="shared" si="39"/>
        <v>0</v>
      </c>
      <c r="AA37" s="17">
        <f t="shared" si="39"/>
        <v>0</v>
      </c>
      <c r="AB37" s="17">
        <f t="shared" si="39"/>
        <v>0</v>
      </c>
      <c r="AC37" s="53">
        <f t="shared" si="39"/>
        <v>0</v>
      </c>
      <c r="AD37" s="53">
        <f t="shared" si="39"/>
        <v>0</v>
      </c>
      <c r="AE37" s="53">
        <f t="shared" si="39"/>
        <v>0</v>
      </c>
      <c r="AF37" s="53">
        <f t="shared" si="39"/>
        <v>24</v>
      </c>
      <c r="AG37" s="77">
        <f t="shared" si="39"/>
        <v>22</v>
      </c>
      <c r="AH37" s="77">
        <f t="shared" si="39"/>
        <v>18</v>
      </c>
      <c r="AI37" s="77">
        <f t="shared" si="39"/>
        <v>36</v>
      </c>
      <c r="AJ37" s="77">
        <f t="shared" si="39"/>
        <v>36</v>
      </c>
      <c r="AK37" s="77">
        <f t="shared" si="39"/>
        <v>24</v>
      </c>
      <c r="AL37" s="53">
        <f t="shared" si="39"/>
        <v>0</v>
      </c>
      <c r="AM37" s="17">
        <f t="shared" si="39"/>
        <v>0</v>
      </c>
      <c r="AN37" s="17">
        <f t="shared" si="39"/>
        <v>0</v>
      </c>
      <c r="AO37" s="17">
        <f t="shared" si="39"/>
        <v>0</v>
      </c>
      <c r="AP37" s="17">
        <f t="shared" si="39"/>
        <v>0</v>
      </c>
      <c r="AQ37" s="17">
        <f t="shared" si="39"/>
        <v>0</v>
      </c>
      <c r="AR37" s="17">
        <f t="shared" si="39"/>
        <v>0</v>
      </c>
      <c r="AS37" s="17">
        <f t="shared" si="39"/>
        <v>0</v>
      </c>
      <c r="AT37" s="17">
        <f t="shared" si="39"/>
        <v>0</v>
      </c>
      <c r="AU37" s="17">
        <f t="shared" si="39"/>
        <v>0</v>
      </c>
      <c r="AV37" s="17">
        <f t="shared" si="39"/>
        <v>0</v>
      </c>
      <c r="AW37" s="17">
        <f t="shared" si="39"/>
        <v>0</v>
      </c>
      <c r="AX37" s="17">
        <f t="shared" si="39"/>
        <v>0</v>
      </c>
      <c r="AY37" s="17">
        <f t="shared" si="39"/>
        <v>0</v>
      </c>
      <c r="AZ37" s="17">
        <f t="shared" si="39"/>
        <v>0</v>
      </c>
      <c r="BA37" s="17">
        <f t="shared" si="39"/>
        <v>0</v>
      </c>
      <c r="BB37" s="17">
        <f t="shared" si="39"/>
        <v>0</v>
      </c>
      <c r="BC37" s="17">
        <f t="shared" si="39"/>
        <v>0</v>
      </c>
      <c r="BD37" s="52"/>
      <c r="BE37" s="52"/>
      <c r="BF37" s="105">
        <f t="shared" si="39"/>
        <v>160</v>
      </c>
    </row>
    <row r="38" spans="1:58" ht="19.5" thickBot="1">
      <c r="A38" s="126"/>
      <c r="B38" s="138"/>
      <c r="C38" s="140"/>
      <c r="D38" s="85" t="s">
        <v>15</v>
      </c>
      <c r="E38" s="31">
        <f>E40</f>
        <v>0</v>
      </c>
      <c r="F38" s="19">
        <f aca="true" t="shared" si="40" ref="F38:BF38">F40</f>
        <v>0</v>
      </c>
      <c r="G38" s="19">
        <f t="shared" si="40"/>
        <v>0</v>
      </c>
      <c r="H38" s="19">
        <f t="shared" si="40"/>
        <v>0</v>
      </c>
      <c r="I38" s="19">
        <f t="shared" si="40"/>
        <v>0</v>
      </c>
      <c r="J38" s="19">
        <f t="shared" si="40"/>
        <v>0</v>
      </c>
      <c r="K38" s="19">
        <f t="shared" si="40"/>
        <v>0</v>
      </c>
      <c r="L38" s="19">
        <f t="shared" si="40"/>
        <v>0</v>
      </c>
      <c r="M38" s="19">
        <f t="shared" si="40"/>
        <v>0</v>
      </c>
      <c r="N38" s="19">
        <f t="shared" si="40"/>
        <v>0</v>
      </c>
      <c r="O38" s="19">
        <f t="shared" si="40"/>
        <v>0</v>
      </c>
      <c r="P38" s="19">
        <f t="shared" si="40"/>
        <v>0</v>
      </c>
      <c r="Q38" s="19">
        <f t="shared" si="40"/>
        <v>0</v>
      </c>
      <c r="R38" s="19">
        <f t="shared" si="40"/>
        <v>0</v>
      </c>
      <c r="S38" s="19">
        <f t="shared" si="40"/>
        <v>0</v>
      </c>
      <c r="T38" s="19">
        <f t="shared" si="40"/>
        <v>0</v>
      </c>
      <c r="U38" s="41">
        <f t="shared" si="40"/>
        <v>0</v>
      </c>
      <c r="V38" s="55">
        <v>0</v>
      </c>
      <c r="W38" s="24">
        <v>0</v>
      </c>
      <c r="X38" s="31">
        <f t="shared" si="40"/>
        <v>0</v>
      </c>
      <c r="Y38" s="19">
        <f t="shared" si="40"/>
        <v>0</v>
      </c>
      <c r="Z38" s="19">
        <f t="shared" si="40"/>
        <v>0</v>
      </c>
      <c r="AA38" s="19">
        <f t="shared" si="40"/>
        <v>0</v>
      </c>
      <c r="AB38" s="19">
        <f t="shared" si="40"/>
        <v>0</v>
      </c>
      <c r="AC38" s="64">
        <f t="shared" si="40"/>
        <v>0</v>
      </c>
      <c r="AD38" s="64">
        <f t="shared" si="40"/>
        <v>0</v>
      </c>
      <c r="AE38" s="64">
        <f t="shared" si="40"/>
        <v>0</v>
      </c>
      <c r="AF38" s="64">
        <f t="shared" si="40"/>
        <v>12</v>
      </c>
      <c r="AG38" s="69">
        <f t="shared" si="40"/>
        <v>11</v>
      </c>
      <c r="AH38" s="69">
        <f t="shared" si="40"/>
        <v>3</v>
      </c>
      <c r="AI38" s="64">
        <f t="shared" si="40"/>
        <v>0</v>
      </c>
      <c r="AJ38" s="64">
        <f t="shared" si="40"/>
        <v>0</v>
      </c>
      <c r="AK38" s="64">
        <f t="shared" si="40"/>
        <v>0</v>
      </c>
      <c r="AL38" s="64">
        <f t="shared" si="40"/>
        <v>0</v>
      </c>
      <c r="AM38" s="19">
        <f t="shared" si="40"/>
        <v>0</v>
      </c>
      <c r="AN38" s="19">
        <f t="shared" si="40"/>
        <v>0</v>
      </c>
      <c r="AO38" s="19">
        <f t="shared" si="40"/>
        <v>0</v>
      </c>
      <c r="AP38" s="19">
        <f t="shared" si="40"/>
        <v>0</v>
      </c>
      <c r="AQ38" s="19">
        <f t="shared" si="40"/>
        <v>0</v>
      </c>
      <c r="AR38" s="19">
        <f t="shared" si="40"/>
        <v>0</v>
      </c>
      <c r="AS38" s="19">
        <f t="shared" si="40"/>
        <v>0</v>
      </c>
      <c r="AT38" s="19">
        <f t="shared" si="40"/>
        <v>0</v>
      </c>
      <c r="AU38" s="19">
        <f t="shared" si="40"/>
        <v>0</v>
      </c>
      <c r="AV38" s="19">
        <f t="shared" si="40"/>
        <v>0</v>
      </c>
      <c r="AW38" s="19">
        <f t="shared" si="40"/>
        <v>0</v>
      </c>
      <c r="AX38" s="19">
        <f t="shared" si="40"/>
        <v>0</v>
      </c>
      <c r="AY38" s="19">
        <f t="shared" si="40"/>
        <v>0</v>
      </c>
      <c r="AZ38" s="19">
        <f t="shared" si="40"/>
        <v>0</v>
      </c>
      <c r="BA38" s="19">
        <f t="shared" si="40"/>
        <v>0</v>
      </c>
      <c r="BB38" s="19">
        <f t="shared" si="40"/>
        <v>0</v>
      </c>
      <c r="BC38" s="19">
        <f t="shared" si="40"/>
        <v>0</v>
      </c>
      <c r="BD38" s="41"/>
      <c r="BE38" s="41"/>
      <c r="BF38" s="36">
        <f t="shared" si="40"/>
        <v>26</v>
      </c>
    </row>
    <row r="39" spans="1:58" ht="24" customHeight="1">
      <c r="A39" s="126"/>
      <c r="B39" s="130" t="s">
        <v>45</v>
      </c>
      <c r="C39" s="131" t="s">
        <v>106</v>
      </c>
      <c r="D39" s="86" t="s">
        <v>14</v>
      </c>
      <c r="E39" s="3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51"/>
      <c r="V39" s="56">
        <v>0</v>
      </c>
      <c r="W39" s="46">
        <v>0</v>
      </c>
      <c r="X39" s="33"/>
      <c r="Y39" s="23"/>
      <c r="Z39" s="23"/>
      <c r="AA39" s="23"/>
      <c r="AB39" s="23"/>
      <c r="AC39" s="65"/>
      <c r="AD39" s="65"/>
      <c r="AE39" s="65"/>
      <c r="AF39" s="65">
        <v>24</v>
      </c>
      <c r="AG39" s="79">
        <v>22</v>
      </c>
      <c r="AH39" s="79">
        <v>6</v>
      </c>
      <c r="AI39" s="65"/>
      <c r="AJ39" s="65"/>
      <c r="AK39" s="65"/>
      <c r="AL39" s="65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51"/>
      <c r="BE39" s="51"/>
      <c r="BF39" s="108">
        <f>SUM(E39:BE39)</f>
        <v>52</v>
      </c>
    </row>
    <row r="40" spans="1:58" ht="22.5" customHeight="1">
      <c r="A40" s="126"/>
      <c r="B40" s="121"/>
      <c r="C40" s="132"/>
      <c r="D40" s="87" t="s">
        <v>15</v>
      </c>
      <c r="E40" s="3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40"/>
      <c r="V40" s="57">
        <v>0</v>
      </c>
      <c r="W40" s="21">
        <v>0</v>
      </c>
      <c r="X40" s="32"/>
      <c r="Y40" s="22"/>
      <c r="Z40" s="22"/>
      <c r="AA40" s="22"/>
      <c r="AB40" s="22"/>
      <c r="AC40" s="63"/>
      <c r="AD40" s="63"/>
      <c r="AE40" s="63"/>
      <c r="AF40" s="80">
        <f>AF39/2</f>
        <v>12</v>
      </c>
      <c r="AG40" s="80">
        <f>AG39/2</f>
        <v>11</v>
      </c>
      <c r="AH40" s="80">
        <f>AH39/2</f>
        <v>3</v>
      </c>
      <c r="AI40" s="63"/>
      <c r="AJ40" s="63"/>
      <c r="AK40" s="63"/>
      <c r="AL40" s="63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40"/>
      <c r="BE40" s="40"/>
      <c r="BF40" s="47">
        <f>SUM(E40:BE40)</f>
        <v>26</v>
      </c>
    </row>
    <row r="41" spans="1:58" ht="30.75" customHeight="1">
      <c r="A41" s="126"/>
      <c r="B41" s="42" t="s">
        <v>109</v>
      </c>
      <c r="C41" s="44" t="s">
        <v>107</v>
      </c>
      <c r="D41" s="89" t="s">
        <v>14</v>
      </c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40"/>
      <c r="V41" s="57">
        <v>0</v>
      </c>
      <c r="W41" s="21">
        <v>0</v>
      </c>
      <c r="X41" s="32"/>
      <c r="Y41" s="22"/>
      <c r="Z41" s="22"/>
      <c r="AA41" s="22"/>
      <c r="AB41" s="22"/>
      <c r="AC41" s="63"/>
      <c r="AD41" s="63"/>
      <c r="AE41" s="63"/>
      <c r="AF41" s="63"/>
      <c r="AG41" s="63"/>
      <c r="AH41" s="81">
        <v>12</v>
      </c>
      <c r="AI41" s="81">
        <v>36</v>
      </c>
      <c r="AJ41" s="81">
        <v>36</v>
      </c>
      <c r="AK41" s="112">
        <v>24</v>
      </c>
      <c r="AL41" s="63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40"/>
      <c r="BE41" s="40"/>
      <c r="BF41" s="37">
        <f>SUM(E41:BE41)</f>
        <v>108</v>
      </c>
    </row>
    <row r="42" spans="1:58" ht="38.25" thickBot="1">
      <c r="A42" s="126"/>
      <c r="B42" s="43" t="s">
        <v>46</v>
      </c>
      <c r="C42" s="45" t="s">
        <v>115</v>
      </c>
      <c r="D42" s="39"/>
      <c r="E42" s="3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41"/>
      <c r="V42" s="55">
        <v>0</v>
      </c>
      <c r="W42" s="24">
        <v>0</v>
      </c>
      <c r="X42" s="31"/>
      <c r="Y42" s="19"/>
      <c r="Z42" s="19"/>
      <c r="AA42" s="19"/>
      <c r="AB42" s="19"/>
      <c r="AC42" s="64"/>
      <c r="AD42" s="64"/>
      <c r="AE42" s="64"/>
      <c r="AF42" s="64"/>
      <c r="AG42" s="64"/>
      <c r="AH42" s="64"/>
      <c r="AI42" s="64"/>
      <c r="AJ42" s="64"/>
      <c r="AK42" s="64"/>
      <c r="AL42" s="69">
        <v>36</v>
      </c>
      <c r="AM42" s="70">
        <v>36</v>
      </c>
      <c r="AN42" s="70">
        <v>36</v>
      </c>
      <c r="AO42" s="70">
        <v>36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41"/>
      <c r="BE42" s="41"/>
      <c r="BF42" s="108">
        <f>SUM(E42:BE42)</f>
        <v>144</v>
      </c>
    </row>
    <row r="43" spans="1:58" s="1" customFormat="1" ht="23.25" customHeight="1">
      <c r="A43" s="127"/>
      <c r="B43" s="134" t="s">
        <v>30</v>
      </c>
      <c r="C43" s="135"/>
      <c r="D43" s="136"/>
      <c r="E43" s="71">
        <f>E6+E16</f>
        <v>36</v>
      </c>
      <c r="F43" s="72">
        <f aca="true" t="shared" si="41" ref="F43:BF43">F6+F16</f>
        <v>36</v>
      </c>
      <c r="G43" s="72">
        <f t="shared" si="41"/>
        <v>36</v>
      </c>
      <c r="H43" s="72">
        <f t="shared" si="41"/>
        <v>36</v>
      </c>
      <c r="I43" s="72">
        <f t="shared" si="41"/>
        <v>36</v>
      </c>
      <c r="J43" s="72">
        <f t="shared" si="41"/>
        <v>36</v>
      </c>
      <c r="K43" s="72">
        <f t="shared" si="41"/>
        <v>36</v>
      </c>
      <c r="L43" s="72">
        <f t="shared" si="41"/>
        <v>36</v>
      </c>
      <c r="M43" s="72">
        <f t="shared" si="41"/>
        <v>36</v>
      </c>
      <c r="N43" s="77">
        <f t="shared" si="41"/>
        <v>36</v>
      </c>
      <c r="O43" s="77">
        <f t="shared" si="41"/>
        <v>36</v>
      </c>
      <c r="P43" s="109">
        <f t="shared" si="41"/>
        <v>30</v>
      </c>
      <c r="Q43" s="72">
        <f t="shared" si="41"/>
        <v>36</v>
      </c>
      <c r="R43" s="72">
        <f t="shared" si="41"/>
        <v>36</v>
      </c>
      <c r="S43" s="72">
        <f t="shared" si="41"/>
        <v>36</v>
      </c>
      <c r="T43" s="72">
        <f t="shared" si="41"/>
        <v>36</v>
      </c>
      <c r="U43" s="74">
        <f t="shared" si="41"/>
        <v>36</v>
      </c>
      <c r="V43" s="59">
        <v>0</v>
      </c>
      <c r="W43" s="60">
        <v>0</v>
      </c>
      <c r="X43" s="71">
        <f t="shared" si="41"/>
        <v>36</v>
      </c>
      <c r="Y43" s="72">
        <f t="shared" si="41"/>
        <v>36</v>
      </c>
      <c r="Z43" s="72">
        <f t="shared" si="41"/>
        <v>36</v>
      </c>
      <c r="AA43" s="77">
        <f t="shared" si="41"/>
        <v>36</v>
      </c>
      <c r="AB43" s="109">
        <f t="shared" si="41"/>
        <v>30</v>
      </c>
      <c r="AC43" s="77">
        <f t="shared" si="41"/>
        <v>36</v>
      </c>
      <c r="AD43" s="77">
        <f t="shared" si="41"/>
        <v>36</v>
      </c>
      <c r="AE43" s="109">
        <f t="shared" si="41"/>
        <v>30</v>
      </c>
      <c r="AF43" s="77">
        <f t="shared" si="41"/>
        <v>36</v>
      </c>
      <c r="AG43" s="77">
        <f t="shared" si="41"/>
        <v>36</v>
      </c>
      <c r="AH43" s="109">
        <f t="shared" si="41"/>
        <v>30</v>
      </c>
      <c r="AI43" s="77">
        <f t="shared" si="41"/>
        <v>36</v>
      </c>
      <c r="AJ43" s="77">
        <f t="shared" si="41"/>
        <v>36</v>
      </c>
      <c r="AK43" s="109">
        <f>AK6+AK16</f>
        <v>24</v>
      </c>
      <c r="AL43" s="53">
        <f>AL6+AL16</f>
        <v>0</v>
      </c>
      <c r="AM43" s="17">
        <f t="shared" si="41"/>
        <v>0</v>
      </c>
      <c r="AN43" s="17">
        <f t="shared" si="41"/>
        <v>0</v>
      </c>
      <c r="AO43" s="17">
        <f t="shared" si="41"/>
        <v>0</v>
      </c>
      <c r="AP43" s="17">
        <f t="shared" si="41"/>
        <v>0</v>
      </c>
      <c r="AQ43" s="17">
        <f t="shared" si="41"/>
        <v>0</v>
      </c>
      <c r="AR43" s="17">
        <f t="shared" si="41"/>
        <v>0</v>
      </c>
      <c r="AS43" s="17">
        <f t="shared" si="41"/>
        <v>0</v>
      </c>
      <c r="AT43" s="17">
        <f t="shared" si="41"/>
        <v>0</v>
      </c>
      <c r="AU43" s="17">
        <f t="shared" si="41"/>
        <v>0</v>
      </c>
      <c r="AV43" s="17">
        <f>AV6+AV16</f>
        <v>0</v>
      </c>
      <c r="AW43" s="17">
        <f t="shared" si="41"/>
        <v>0</v>
      </c>
      <c r="AX43" s="17">
        <f t="shared" si="41"/>
        <v>0</v>
      </c>
      <c r="AY43" s="17">
        <f t="shared" si="41"/>
        <v>0</v>
      </c>
      <c r="AZ43" s="17">
        <f t="shared" si="41"/>
        <v>0</v>
      </c>
      <c r="BA43" s="17">
        <f t="shared" si="41"/>
        <v>0</v>
      </c>
      <c r="BB43" s="17">
        <f t="shared" si="41"/>
        <v>0</v>
      </c>
      <c r="BC43" s="17">
        <f t="shared" si="41"/>
        <v>0</v>
      </c>
      <c r="BD43" s="17"/>
      <c r="BE43" s="52"/>
      <c r="BF43" s="35">
        <f t="shared" si="41"/>
        <v>1080</v>
      </c>
    </row>
    <row r="44" spans="1:58" s="1" customFormat="1" ht="20.25" customHeight="1">
      <c r="A44" s="127"/>
      <c r="B44" s="141" t="s">
        <v>31</v>
      </c>
      <c r="C44" s="142"/>
      <c r="D44" s="143"/>
      <c r="E44" s="76">
        <f>E7+E17</f>
        <v>18</v>
      </c>
      <c r="F44" s="82">
        <f aca="true" t="shared" si="42" ref="F44:BF44">F7+F17</f>
        <v>18</v>
      </c>
      <c r="G44" s="82">
        <f t="shared" si="42"/>
        <v>18</v>
      </c>
      <c r="H44" s="82">
        <f t="shared" si="42"/>
        <v>18</v>
      </c>
      <c r="I44" s="82">
        <f t="shared" si="42"/>
        <v>18</v>
      </c>
      <c r="J44" s="82">
        <f t="shared" si="42"/>
        <v>18</v>
      </c>
      <c r="K44" s="82">
        <f t="shared" si="42"/>
        <v>18</v>
      </c>
      <c r="L44" s="82">
        <f t="shared" si="42"/>
        <v>18</v>
      </c>
      <c r="M44" s="82">
        <f t="shared" si="42"/>
        <v>18</v>
      </c>
      <c r="N44" s="82">
        <f t="shared" si="42"/>
        <v>18</v>
      </c>
      <c r="O44" s="82">
        <f t="shared" si="42"/>
        <v>18</v>
      </c>
      <c r="P44" s="82">
        <f t="shared" si="42"/>
        <v>15</v>
      </c>
      <c r="Q44" s="82">
        <f t="shared" si="42"/>
        <v>18</v>
      </c>
      <c r="R44" s="82">
        <f t="shared" si="42"/>
        <v>18</v>
      </c>
      <c r="S44" s="82">
        <f t="shared" si="42"/>
        <v>18</v>
      </c>
      <c r="T44" s="82">
        <f t="shared" si="42"/>
        <v>18</v>
      </c>
      <c r="U44" s="83">
        <f t="shared" si="42"/>
        <v>18</v>
      </c>
      <c r="V44" s="57">
        <v>0</v>
      </c>
      <c r="W44" s="21">
        <v>0</v>
      </c>
      <c r="X44" s="76">
        <f t="shared" si="42"/>
        <v>18</v>
      </c>
      <c r="Y44" s="82">
        <f t="shared" si="42"/>
        <v>18</v>
      </c>
      <c r="Z44" s="82">
        <f t="shared" si="42"/>
        <v>18</v>
      </c>
      <c r="AA44" s="82">
        <f t="shared" si="42"/>
        <v>18</v>
      </c>
      <c r="AB44" s="82">
        <f t="shared" si="42"/>
        <v>10</v>
      </c>
      <c r="AC44" s="82">
        <f t="shared" si="42"/>
        <v>0</v>
      </c>
      <c r="AD44" s="22">
        <f t="shared" si="42"/>
        <v>0</v>
      </c>
      <c r="AE44" s="22">
        <f t="shared" si="42"/>
        <v>3</v>
      </c>
      <c r="AF44" s="22">
        <f t="shared" si="42"/>
        <v>17</v>
      </c>
      <c r="AG44" s="82">
        <f t="shared" si="42"/>
        <v>18</v>
      </c>
      <c r="AH44" s="82">
        <f t="shared" si="42"/>
        <v>9</v>
      </c>
      <c r="AI44" s="22">
        <f t="shared" si="42"/>
        <v>0</v>
      </c>
      <c r="AJ44" s="22">
        <f t="shared" si="42"/>
        <v>0</v>
      </c>
      <c r="AK44" s="22">
        <f t="shared" si="42"/>
        <v>0</v>
      </c>
      <c r="AL44" s="22">
        <f t="shared" si="42"/>
        <v>0</v>
      </c>
      <c r="AM44" s="22">
        <f t="shared" si="42"/>
        <v>0</v>
      </c>
      <c r="AN44" s="22">
        <f t="shared" si="42"/>
        <v>0</v>
      </c>
      <c r="AO44" s="22">
        <f t="shared" si="42"/>
        <v>0</v>
      </c>
      <c r="AP44" s="22">
        <f t="shared" si="42"/>
        <v>0</v>
      </c>
      <c r="AQ44" s="22">
        <f t="shared" si="42"/>
        <v>0</v>
      </c>
      <c r="AR44" s="22">
        <f t="shared" si="42"/>
        <v>0</v>
      </c>
      <c r="AS44" s="22">
        <f t="shared" si="42"/>
        <v>0</v>
      </c>
      <c r="AT44" s="22">
        <f t="shared" si="42"/>
        <v>0</v>
      </c>
      <c r="AU44" s="22">
        <f t="shared" si="42"/>
        <v>0</v>
      </c>
      <c r="AV44" s="22">
        <f t="shared" si="42"/>
        <v>0</v>
      </c>
      <c r="AW44" s="22">
        <f t="shared" si="42"/>
        <v>0</v>
      </c>
      <c r="AX44" s="22">
        <f t="shared" si="42"/>
        <v>0</v>
      </c>
      <c r="AY44" s="22">
        <f t="shared" si="42"/>
        <v>0</v>
      </c>
      <c r="AZ44" s="22">
        <f t="shared" si="42"/>
        <v>0</v>
      </c>
      <c r="BA44" s="22">
        <f t="shared" si="42"/>
        <v>0</v>
      </c>
      <c r="BB44" s="22">
        <f t="shared" si="42"/>
        <v>0</v>
      </c>
      <c r="BC44" s="22">
        <f t="shared" si="42"/>
        <v>0</v>
      </c>
      <c r="BD44" s="22"/>
      <c r="BE44" s="40"/>
      <c r="BF44" s="37">
        <f t="shared" si="42"/>
        <v>432</v>
      </c>
    </row>
    <row r="45" spans="1:58" s="1" customFormat="1" ht="18" customHeight="1" thickBot="1">
      <c r="A45" s="128"/>
      <c r="B45" s="144" t="s">
        <v>32</v>
      </c>
      <c r="C45" s="145"/>
      <c r="D45" s="146"/>
      <c r="E45" s="73">
        <f>E43+E44</f>
        <v>54</v>
      </c>
      <c r="F45" s="70">
        <f aca="true" t="shared" si="43" ref="F45:BF45">F43+F44</f>
        <v>54</v>
      </c>
      <c r="G45" s="70">
        <f t="shared" si="43"/>
        <v>54</v>
      </c>
      <c r="H45" s="70">
        <f t="shared" si="43"/>
        <v>54</v>
      </c>
      <c r="I45" s="70">
        <f t="shared" si="43"/>
        <v>54</v>
      </c>
      <c r="J45" s="70">
        <f t="shared" si="43"/>
        <v>54</v>
      </c>
      <c r="K45" s="70">
        <f t="shared" si="43"/>
        <v>54</v>
      </c>
      <c r="L45" s="70">
        <f t="shared" si="43"/>
        <v>54</v>
      </c>
      <c r="M45" s="70">
        <f t="shared" si="43"/>
        <v>54</v>
      </c>
      <c r="N45" s="70">
        <f t="shared" si="43"/>
        <v>54</v>
      </c>
      <c r="O45" s="70">
        <f t="shared" si="43"/>
        <v>54</v>
      </c>
      <c r="P45" s="70">
        <f t="shared" si="43"/>
        <v>45</v>
      </c>
      <c r="Q45" s="70">
        <f t="shared" si="43"/>
        <v>54</v>
      </c>
      <c r="R45" s="70">
        <f t="shared" si="43"/>
        <v>54</v>
      </c>
      <c r="S45" s="70">
        <f t="shared" si="43"/>
        <v>54</v>
      </c>
      <c r="T45" s="70">
        <f t="shared" si="43"/>
        <v>54</v>
      </c>
      <c r="U45" s="75">
        <f t="shared" si="43"/>
        <v>54</v>
      </c>
      <c r="V45" s="61">
        <v>0</v>
      </c>
      <c r="W45" s="62">
        <v>0</v>
      </c>
      <c r="X45" s="73">
        <f t="shared" si="43"/>
        <v>54</v>
      </c>
      <c r="Y45" s="70">
        <f t="shared" si="43"/>
        <v>54</v>
      </c>
      <c r="Z45" s="70">
        <f t="shared" si="43"/>
        <v>54</v>
      </c>
      <c r="AA45" s="70">
        <f t="shared" si="43"/>
        <v>54</v>
      </c>
      <c r="AB45" s="70">
        <f t="shared" si="43"/>
        <v>40</v>
      </c>
      <c r="AC45" s="70">
        <f t="shared" si="43"/>
        <v>36</v>
      </c>
      <c r="AD45" s="70">
        <f t="shared" si="43"/>
        <v>36</v>
      </c>
      <c r="AE45" s="70">
        <f t="shared" si="43"/>
        <v>33</v>
      </c>
      <c r="AF45" s="70">
        <f t="shared" si="43"/>
        <v>53</v>
      </c>
      <c r="AG45" s="70">
        <f t="shared" si="43"/>
        <v>54</v>
      </c>
      <c r="AH45" s="70">
        <f t="shared" si="43"/>
        <v>39</v>
      </c>
      <c r="AI45" s="70">
        <f t="shared" si="43"/>
        <v>36</v>
      </c>
      <c r="AJ45" s="70">
        <f t="shared" si="43"/>
        <v>36</v>
      </c>
      <c r="AK45" s="70">
        <f t="shared" si="43"/>
        <v>24</v>
      </c>
      <c r="AL45" s="19">
        <f t="shared" si="43"/>
        <v>0</v>
      </c>
      <c r="AM45" s="19">
        <f t="shared" si="43"/>
        <v>0</v>
      </c>
      <c r="AN45" s="19">
        <f t="shared" si="43"/>
        <v>0</v>
      </c>
      <c r="AO45" s="19">
        <f t="shared" si="43"/>
        <v>0</v>
      </c>
      <c r="AP45" s="19">
        <f t="shared" si="43"/>
        <v>0</v>
      </c>
      <c r="AQ45" s="19">
        <f t="shared" si="43"/>
        <v>0</v>
      </c>
      <c r="AR45" s="19">
        <f t="shared" si="43"/>
        <v>0</v>
      </c>
      <c r="AS45" s="19">
        <f t="shared" si="43"/>
        <v>0</v>
      </c>
      <c r="AT45" s="19">
        <f t="shared" si="43"/>
        <v>0</v>
      </c>
      <c r="AU45" s="19">
        <f t="shared" si="43"/>
        <v>0</v>
      </c>
      <c r="AV45" s="19">
        <f t="shared" si="43"/>
        <v>0</v>
      </c>
      <c r="AW45" s="19">
        <f t="shared" si="43"/>
        <v>0</v>
      </c>
      <c r="AX45" s="19">
        <f t="shared" si="43"/>
        <v>0</v>
      </c>
      <c r="AY45" s="19">
        <f t="shared" si="43"/>
        <v>0</v>
      </c>
      <c r="AZ45" s="19">
        <f t="shared" si="43"/>
        <v>0</v>
      </c>
      <c r="BA45" s="19">
        <f t="shared" si="43"/>
        <v>0</v>
      </c>
      <c r="BB45" s="19">
        <f t="shared" si="43"/>
        <v>0</v>
      </c>
      <c r="BC45" s="19">
        <f t="shared" si="43"/>
        <v>0</v>
      </c>
      <c r="BD45" s="19"/>
      <c r="BE45" s="41"/>
      <c r="BF45" s="36">
        <f t="shared" si="43"/>
        <v>1512</v>
      </c>
    </row>
    <row r="55" ht="26.25" customHeight="1"/>
    <row r="73" ht="14.25" customHeight="1"/>
    <row r="75" ht="14.25" customHeight="1"/>
    <row r="76" ht="18" customHeight="1"/>
    <row r="94" ht="75" customHeight="1"/>
    <row r="96" ht="30.75" customHeight="1"/>
    <row r="97" ht="14.25" customHeight="1"/>
    <row r="98" ht="15" customHeight="1"/>
    <row r="99" ht="98.25" customHeight="1"/>
    <row r="101" ht="69.75" customHeight="1"/>
    <row r="102" ht="14.25" customHeight="1"/>
    <row r="103" ht="42" customHeight="1"/>
    <row r="104" ht="14.25" customHeight="1"/>
    <row r="106" ht="14.25" customHeight="1"/>
    <row r="108" ht="27.75" customHeight="1"/>
    <row r="109" ht="14.25" customHeight="1"/>
    <row r="110" ht="15" customHeight="1"/>
    <row r="111" ht="14.25" customHeight="1"/>
    <row r="118" ht="42" customHeight="1"/>
    <row r="120" ht="49.5" customHeight="1"/>
  </sheetData>
  <sheetProtection/>
  <mergeCells count="70">
    <mergeCell ref="C30:C31"/>
    <mergeCell ref="G1:BF1"/>
    <mergeCell ref="W2:Y2"/>
    <mergeCell ref="M2:M3"/>
    <mergeCell ref="N2:Q2"/>
    <mergeCell ref="I2:I3"/>
    <mergeCell ref="J2:L2"/>
    <mergeCell ref="BF2:BF5"/>
    <mergeCell ref="AR2:AR3"/>
    <mergeCell ref="AS2:AU2"/>
    <mergeCell ref="B26:B27"/>
    <mergeCell ref="C26:C27"/>
    <mergeCell ref="E2:E3"/>
    <mergeCell ref="F2:H2"/>
    <mergeCell ref="C10:C11"/>
    <mergeCell ref="E4:BE4"/>
    <mergeCell ref="R2:R3"/>
    <mergeCell ref="S2:U2"/>
    <mergeCell ref="B20:B21"/>
    <mergeCell ref="C20:C21"/>
    <mergeCell ref="A2:A5"/>
    <mergeCell ref="B2:B5"/>
    <mergeCell ref="C2:C5"/>
    <mergeCell ref="D2:D5"/>
    <mergeCell ref="B45:D45"/>
    <mergeCell ref="B6:B7"/>
    <mergeCell ref="C6:C7"/>
    <mergeCell ref="B8:B9"/>
    <mergeCell ref="C8:C9"/>
    <mergeCell ref="B24:B25"/>
    <mergeCell ref="C24:C25"/>
    <mergeCell ref="B16:B17"/>
    <mergeCell ref="B34:B35"/>
    <mergeCell ref="C16:C17"/>
    <mergeCell ref="B44:D44"/>
    <mergeCell ref="B18:B19"/>
    <mergeCell ref="C18:C19"/>
    <mergeCell ref="B22:B23"/>
    <mergeCell ref="C22:C23"/>
    <mergeCell ref="B28:B29"/>
    <mergeCell ref="C28:C29"/>
    <mergeCell ref="B32:B33"/>
    <mergeCell ref="C32:C33"/>
    <mergeCell ref="B30:B31"/>
    <mergeCell ref="B43:D43"/>
    <mergeCell ref="C34:C35"/>
    <mergeCell ref="B37:B38"/>
    <mergeCell ref="C37:C38"/>
    <mergeCell ref="AV2:AV3"/>
    <mergeCell ref="AW2:AY2"/>
    <mergeCell ref="BA2:BD2"/>
    <mergeCell ref="BE2:BE3"/>
    <mergeCell ref="A6:A45"/>
    <mergeCell ref="AZ2:AZ3"/>
    <mergeCell ref="AI2:AI3"/>
    <mergeCell ref="AJ2:AL2"/>
    <mergeCell ref="AM2:AM3"/>
    <mergeCell ref="AN2:AQ2"/>
    <mergeCell ref="Z2:Z3"/>
    <mergeCell ref="AA2:AC2"/>
    <mergeCell ref="B39:B40"/>
    <mergeCell ref="C39:C40"/>
    <mergeCell ref="AE2:AH2"/>
    <mergeCell ref="V2:V3"/>
    <mergeCell ref="B14:B15"/>
    <mergeCell ref="C14:C15"/>
    <mergeCell ref="B10:B11"/>
    <mergeCell ref="B12:B13"/>
    <mergeCell ref="C12:C13"/>
    <mergeCell ref="AD2:AD3"/>
  </mergeCells>
  <printOptions/>
  <pageMargins left="0.17" right="0.2" top="0.25" bottom="0.31" header="0.31496062992125984" footer="0.31496062992125984"/>
  <pageSetup fitToWidth="2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1</cp:lastModifiedBy>
  <cp:lastPrinted>2015-11-27T11:58:11Z</cp:lastPrinted>
  <dcterms:created xsi:type="dcterms:W3CDTF">2011-06-07T05:57:36Z</dcterms:created>
  <dcterms:modified xsi:type="dcterms:W3CDTF">2016-01-22T14:35:12Z</dcterms:modified>
  <cp:category/>
  <cp:version/>
  <cp:contentType/>
  <cp:contentStatus/>
</cp:coreProperties>
</file>