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1"/>
  </bookViews>
  <sheets>
    <sheet name="3 курс!" sheetId="1" r:id="rId1"/>
    <sheet name="4 курс!" sheetId="2" r:id="rId2"/>
  </sheets>
  <definedNames/>
  <calcPr fullCalcOnLoad="1"/>
</workbook>
</file>

<file path=xl/sharedStrings.xml><?xml version="1.0" encoding="utf-8"?>
<sst xmlns="http://schemas.openxmlformats.org/spreadsheetml/2006/main" count="325" uniqueCount="148">
  <si>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</si>
  <si>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</si>
  <si>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</si>
  <si>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</si>
  <si>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</si>
  <si>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</si>
  <si>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</si>
  <si>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</si>
  <si>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</si>
  <si>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</si>
  <si>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</si>
  <si>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</si>
  <si>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</si>
  <si>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</si>
  <si>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</si>
  <si>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</si>
  <si>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</si>
  <si>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</si>
  <si>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</si>
  <si>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</si>
  <si>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</si>
  <si>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</si>
  <si>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</si>
  <si>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</si>
  <si>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</si>
  <si>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</si>
  <si>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</si>
  <si>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</si>
  <si>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</si>
  <si>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</si>
  <si>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</si>
  <si>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</si>
  <si>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обяз.уч.</t>
  </si>
  <si>
    <t>сам.р.с.</t>
  </si>
  <si>
    <t>Иностранный язык</t>
  </si>
  <si>
    <t>Физическая культура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</si>
  <si>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</si>
  <si>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</si>
  <si>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</si>
  <si>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ОГСЭ. 00</t>
  </si>
  <si>
    <t>Общий гуманитарный и социально-экономический цикл</t>
  </si>
  <si>
    <t>ОГСЭ. 03</t>
  </si>
  <si>
    <t>ОГСЭ. 04</t>
  </si>
  <si>
    <t>ЕН. 00</t>
  </si>
  <si>
    <t>Математический и общий естественнонаучный цикл</t>
  </si>
  <si>
    <t>П. 00</t>
  </si>
  <si>
    <t>Профессиональный цикл</t>
  </si>
  <si>
    <t>ОП. 00</t>
  </si>
  <si>
    <t>Общепрофессиональные дисциплины</t>
  </si>
  <si>
    <t>ОП.08</t>
  </si>
  <si>
    <t>Вычислительная техника</t>
  </si>
  <si>
    <t>ОП.16</t>
  </si>
  <si>
    <t>Оборудование автоматизированного производства</t>
  </si>
  <si>
    <t>ОГСЭ.03</t>
  </si>
  <si>
    <t>ОГСЭ.04</t>
  </si>
  <si>
    <t>ЕН.02</t>
  </si>
  <si>
    <t>Компьютерное моделирование</t>
  </si>
  <si>
    <t>ЕН. 03</t>
  </si>
  <si>
    <t>Информационное обеспечение 
профессиональной деятельности</t>
  </si>
  <si>
    <t>ОП.04</t>
  </si>
  <si>
    <t>Охрана труда</t>
  </si>
  <si>
    <t>ОП.17</t>
  </si>
  <si>
    <t>Программирование для автоматизированного оборудования</t>
  </si>
  <si>
    <t>ОП.18</t>
  </si>
  <si>
    <t>ПМ. 01</t>
  </si>
  <si>
    <t>Профессиональные модули</t>
  </si>
  <si>
    <t>ПМ.01</t>
  </si>
  <si>
    <t>Контроль и метрологическое обеспечение средств и систем автоматизации</t>
  </si>
  <si>
    <t>МДК 01.01</t>
  </si>
  <si>
    <t>Технология формирования систем автоматического управления типовых технологических процессов, средств измерения, несложных мехатронных устройств и систем</t>
  </si>
  <si>
    <t>МДК 01.02</t>
  </si>
  <si>
    <t>Методы осуществления стандартных и сертификационных испытаний, метрологических поверок средств измерений</t>
  </si>
  <si>
    <t>МДК 01.03</t>
  </si>
  <si>
    <t>Теоретические основы контроля и анализа функционирования систем автоматического управления</t>
  </si>
  <si>
    <t>УП.01</t>
  </si>
  <si>
    <t xml:space="preserve">Учебная практика </t>
  </si>
  <si>
    <t>ПП.01</t>
  </si>
  <si>
    <t>Производственная практика (по профилю специальности)</t>
  </si>
  <si>
    <t>ПМ. 04</t>
  </si>
  <si>
    <t>Разработка и моделирование несложных систем автоматизации с учетом специфики технологических процессов</t>
  </si>
  <si>
    <t>МДК 04. 01</t>
  </si>
  <si>
    <t>Теоретические основы разработки и моделирования несложных систем автоматизации с учетом специфики технологических процессов</t>
  </si>
  <si>
    <t>МДК 04. 02</t>
  </si>
  <si>
    <t>Теоретические основы разработки и моделировнаия отдельных несложных модулей и мехатронных систем</t>
  </si>
  <si>
    <t>УП.04</t>
  </si>
  <si>
    <t>Учебная практика (моделирование)</t>
  </si>
  <si>
    <t>ОГСЭ. 06</t>
  </si>
  <si>
    <t>Навыки поиска работы</t>
  </si>
  <si>
    <t>ОП.06</t>
  </si>
  <si>
    <t>Экономика организации</t>
  </si>
  <si>
    <t>ПМ. 00</t>
  </si>
  <si>
    <t>ПМ.02</t>
  </si>
  <si>
    <t>Организация работ по монтажу, ремонту и наладке систем автоматизации, средств измерений и мехатронных систем</t>
  </si>
  <si>
    <t>МДК 02.01</t>
  </si>
  <si>
    <t>Теоретические основы организации монтажа, ремонта, наладки систем автоматического управления, средств измерений и мехатронных систем</t>
  </si>
  <si>
    <t>УП.02</t>
  </si>
  <si>
    <t>ПП.02</t>
  </si>
  <si>
    <t>ПМ.03</t>
  </si>
  <si>
    <t>Эксплуатация систем автоматизации</t>
  </si>
  <si>
    <t>МДК 03. 01</t>
  </si>
  <si>
    <t>Теоретические основы систем обслуживания и эксплуатации автоматических и мехатронных систем управления</t>
  </si>
  <si>
    <t>ПП.03</t>
  </si>
  <si>
    <t>ПМ. 05</t>
  </si>
  <si>
    <t>Проведение анализа характеристик и обеспечения надежности систем автоматизации (по отраслям)</t>
  </si>
  <si>
    <t>МДК 05. 01</t>
  </si>
  <si>
    <t>Теоретические основы обеспечения надежности систем автоматизации и модулей мехатронных систем</t>
  </si>
  <si>
    <t>МДК 05. 02</t>
  </si>
  <si>
    <t>Технология контроля соответствия и надежности устройств и функциональных блоков мехатронных и автоматических устройств и систем управления</t>
  </si>
  <si>
    <t>УП.05</t>
  </si>
  <si>
    <t>Учебная практика (надежности)</t>
  </si>
  <si>
    <t>ПМ. 06</t>
  </si>
  <si>
    <t>МДК 06. 01</t>
  </si>
  <si>
    <t>ПП.06</t>
  </si>
  <si>
    <t>ПДП</t>
  </si>
  <si>
    <t>Производственная практика (преддипломная)</t>
  </si>
  <si>
    <t>Курс 3</t>
  </si>
  <si>
    <t>Курс 4</t>
  </si>
  <si>
    <t>05 - 11 января</t>
  </si>
  <si>
    <t>23 февраля - 1 марта</t>
  </si>
  <si>
    <t>02 - 08 марта</t>
  </si>
  <si>
    <t>09 - 15 марта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</si>
  <si>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</si>
  <si>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</si>
  <si>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</si>
  <si>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</si>
  <si>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</si>
  <si>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</si>
  <si>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</si>
  <si>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</si>
  <si>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</si>
  <si>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</si>
  <si>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</si>
  <si>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1 июня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</si>
  <si>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</si>
  <si>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</si>
  <si>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</si>
  <si>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</si>
  <si>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</si>
  <si>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</si>
  <si>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</si>
  <si>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>27 июля - 02 августа</t>
  </si>
  <si>
    <t>03 - 09 августа</t>
  </si>
  <si>
    <t>10 - 16 августа</t>
  </si>
  <si>
    <t>17 - 23 августа</t>
  </si>
  <si>
    <t>24 - 31 августа</t>
  </si>
  <si>
    <t>Основы финансовой грамотности и предпринимательского дела</t>
  </si>
  <si>
    <t>Выполнение работ по профессии 18494 Слесарь по контрольно-измерительным приборам</t>
  </si>
  <si>
    <t>Выполнение работ по профессии слесарь по контрольно-измерительным приборам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</si>
</sst>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d\ mmm;@"/>
    <numFmt numFmtId="174" formatCode="General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00000"/>
    <numFmt numFmtId="188" formatCode="0.0"/>
    <numFmt numFmtId="189" formatCode="0.00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4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5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8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35" fillId="0" borderId="0">
      <alignment/>
      <protection/>
    </xf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textRotation="90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16" fillId="0" borderId="0" xfId="0" applyFont="1" applyBorder="1" applyAlignment="1">
      <alignment textRotation="90"/>
    </xf>
    <xf numFmtId="0" fontId="8" fillId="0" borderId="0" xfId="0" applyFont="1" applyAlignment="1">
      <alignment/>
    </xf>
    <xf numFmtId="0" fontId="25" fillId="0" borderId="11" xfId="0" applyFont="1" applyBorder="1" applyAlignment="1">
      <alignment/>
    </xf>
    <xf numFmtId="49" fontId="20" fillId="0" borderId="11" xfId="0" applyNumberFormat="1" applyFont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1" fontId="20" fillId="17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21" fillId="22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1" fontId="21" fillId="24" borderId="12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49" fontId="20" fillId="25" borderId="11" xfId="0" applyNumberFormat="1" applyFont="1" applyFill="1" applyBorder="1" applyAlignment="1">
      <alignment horizontal="center" vertical="center"/>
    </xf>
    <xf numFmtId="1" fontId="20" fillId="25" borderId="11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vertical="center" textRotation="90"/>
    </xf>
    <xf numFmtId="0" fontId="20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1" fillId="0" borderId="14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25" borderId="10" xfId="0" applyFont="1" applyFill="1" applyBorder="1" applyAlignment="1">
      <alignment horizontal="center" vertical="center" textRotation="90"/>
    </xf>
    <xf numFmtId="0" fontId="21" fillId="25" borderId="13" xfId="0" applyFont="1" applyFill="1" applyBorder="1" applyAlignment="1">
      <alignment horizontal="center" vertical="center" textRotation="90"/>
    </xf>
    <xf numFmtId="0" fontId="21" fillId="25" borderId="14" xfId="0" applyFont="1" applyFill="1" applyBorder="1" applyAlignment="1">
      <alignment horizontal="center" vertical="center" textRotation="90"/>
    </xf>
    <xf numFmtId="44" fontId="21" fillId="0" borderId="11" xfId="43" applyFont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График" xfId="62"/>
    <cellStyle name="Тысячи_График" xfId="63"/>
    <cellStyle name="Comma" xfId="64"/>
    <cellStyle name="Comma [0]" xfId="65"/>
    <cellStyle name="Хороший" xfId="66"/>
  </cellStyles>
  <dxfs count="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61"/>
  <sheetViews>
    <sheetView view="pageBreakPreview" zoomScale="70" zoomScaleSheetLayoutView="70" zoomScalePageLayoutView="0" workbookViewId="0" topLeftCell="A31">
      <selection activeCell="AN14" sqref="AN1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49.14062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55" t="s">
        <v>115</v>
      </c>
      <c r="B1" s="50" t="s">
        <v>0</v>
      </c>
      <c r="C1" s="59" t="s">
        <v>1</v>
      </c>
      <c r="D1" s="71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2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  <c r="O1" s="52" t="s">
        <v>13</v>
      </c>
      <c r="P1" s="52" t="s">
        <v>14</v>
      </c>
      <c r="Q1" s="52" t="s">
        <v>15</v>
      </c>
      <c r="R1" s="52" t="s">
        <v>16</v>
      </c>
      <c r="S1" s="62" t="s">
        <v>17</v>
      </c>
      <c r="T1" s="52" t="s">
        <v>18</v>
      </c>
      <c r="U1" s="52" t="s">
        <v>19</v>
      </c>
      <c r="V1" s="64" t="s">
        <v>20</v>
      </c>
      <c r="W1" s="52" t="s">
        <v>21</v>
      </c>
      <c r="X1" s="62" t="s">
        <v>117</v>
      </c>
      <c r="Y1" s="52" t="s">
        <v>22</v>
      </c>
      <c r="Z1" s="52" t="s">
        <v>23</v>
      </c>
      <c r="AA1" s="52" t="s">
        <v>24</v>
      </c>
      <c r="AB1" s="52" t="s">
        <v>25</v>
      </c>
      <c r="AC1" s="62" t="s">
        <v>26</v>
      </c>
      <c r="AD1" s="52" t="s">
        <v>27</v>
      </c>
      <c r="AE1" s="61" t="s">
        <v>118</v>
      </c>
      <c r="AF1" s="61" t="s">
        <v>119</v>
      </c>
      <c r="AG1" s="67" t="s">
        <v>120</v>
      </c>
      <c r="AH1" s="61" t="s">
        <v>121</v>
      </c>
      <c r="AI1" s="61" t="s">
        <v>122</v>
      </c>
      <c r="AJ1" s="61" t="s">
        <v>123</v>
      </c>
      <c r="AK1" s="63" t="s">
        <v>124</v>
      </c>
      <c r="AL1" s="61" t="s">
        <v>125</v>
      </c>
      <c r="AM1" s="61" t="s">
        <v>126</v>
      </c>
      <c r="AN1" s="61" t="s">
        <v>127</v>
      </c>
      <c r="AO1" s="63" t="s">
        <v>128</v>
      </c>
      <c r="AP1" s="61" t="s">
        <v>129</v>
      </c>
      <c r="AQ1" s="61" t="s">
        <v>130</v>
      </c>
      <c r="AR1" s="61" t="s">
        <v>131</v>
      </c>
      <c r="AS1" s="61" t="s">
        <v>132</v>
      </c>
      <c r="AT1" s="63" t="s">
        <v>133</v>
      </c>
      <c r="AU1" s="61" t="s">
        <v>134</v>
      </c>
      <c r="AV1" s="61" t="s">
        <v>135</v>
      </c>
      <c r="AW1" s="61" t="s">
        <v>136</v>
      </c>
      <c r="AX1" s="64" t="s">
        <v>28</v>
      </c>
      <c r="AY1" s="63" t="s">
        <v>137</v>
      </c>
      <c r="AZ1" s="61" t="s">
        <v>138</v>
      </c>
      <c r="BA1" s="61" t="s">
        <v>139</v>
      </c>
      <c r="BB1" s="61" t="s">
        <v>140</v>
      </c>
      <c r="BC1" s="61" t="s">
        <v>141</v>
      </c>
      <c r="BD1" s="63" t="s">
        <v>142</v>
      </c>
      <c r="BE1" s="63" t="s">
        <v>143</v>
      </c>
      <c r="BF1" s="63" t="s">
        <v>144</v>
      </c>
      <c r="BG1" s="75" t="s">
        <v>29</v>
      </c>
    </row>
    <row r="2" spans="1:59" ht="16.5" customHeight="1">
      <c r="A2" s="56"/>
      <c r="B2" s="50"/>
      <c r="C2" s="60"/>
      <c r="D2" s="71"/>
      <c r="E2" s="47"/>
      <c r="F2" s="47"/>
      <c r="G2" s="47"/>
      <c r="H2" s="47"/>
      <c r="I2" s="47"/>
      <c r="J2" s="53"/>
      <c r="K2" s="53"/>
      <c r="L2" s="53"/>
      <c r="M2" s="53"/>
      <c r="N2" s="53"/>
      <c r="O2" s="53"/>
      <c r="P2" s="53"/>
      <c r="Q2" s="53"/>
      <c r="R2" s="53"/>
      <c r="S2" s="47"/>
      <c r="T2" s="53"/>
      <c r="U2" s="53"/>
      <c r="V2" s="65"/>
      <c r="W2" s="53"/>
      <c r="X2" s="47"/>
      <c r="Y2" s="53"/>
      <c r="Z2" s="53"/>
      <c r="AA2" s="53"/>
      <c r="AB2" s="53"/>
      <c r="AC2" s="47"/>
      <c r="AD2" s="53"/>
      <c r="AE2" s="61"/>
      <c r="AF2" s="61"/>
      <c r="AG2" s="67"/>
      <c r="AH2" s="61"/>
      <c r="AI2" s="61"/>
      <c r="AJ2" s="61"/>
      <c r="AK2" s="63"/>
      <c r="AL2" s="61"/>
      <c r="AM2" s="61"/>
      <c r="AN2" s="61"/>
      <c r="AO2" s="63"/>
      <c r="AP2" s="61"/>
      <c r="AQ2" s="61"/>
      <c r="AR2" s="61"/>
      <c r="AS2" s="61"/>
      <c r="AT2" s="63"/>
      <c r="AU2" s="61"/>
      <c r="AV2" s="61"/>
      <c r="AW2" s="61"/>
      <c r="AX2" s="65"/>
      <c r="AY2" s="63"/>
      <c r="AZ2" s="61"/>
      <c r="BA2" s="61"/>
      <c r="BB2" s="61"/>
      <c r="BC2" s="61"/>
      <c r="BD2" s="63"/>
      <c r="BE2" s="63"/>
      <c r="BF2" s="63"/>
      <c r="BG2" s="76"/>
    </row>
    <row r="3" spans="1:59" ht="16.5" customHeight="1">
      <c r="A3" s="56"/>
      <c r="B3" s="50"/>
      <c r="C3" s="60"/>
      <c r="D3" s="71"/>
      <c r="E3" s="48"/>
      <c r="F3" s="48"/>
      <c r="G3" s="48"/>
      <c r="H3" s="48"/>
      <c r="I3" s="48"/>
      <c r="J3" s="54"/>
      <c r="K3" s="54"/>
      <c r="L3" s="54"/>
      <c r="M3" s="54"/>
      <c r="N3" s="54"/>
      <c r="O3" s="54"/>
      <c r="P3" s="54"/>
      <c r="Q3" s="54"/>
      <c r="R3" s="54"/>
      <c r="S3" s="48"/>
      <c r="T3" s="54"/>
      <c r="U3" s="54"/>
      <c r="V3" s="66"/>
      <c r="W3" s="54"/>
      <c r="X3" s="48"/>
      <c r="Y3" s="54"/>
      <c r="Z3" s="54"/>
      <c r="AA3" s="54"/>
      <c r="AB3" s="54"/>
      <c r="AC3" s="48"/>
      <c r="AD3" s="54"/>
      <c r="AE3" s="61"/>
      <c r="AF3" s="61"/>
      <c r="AG3" s="67"/>
      <c r="AH3" s="61"/>
      <c r="AI3" s="61"/>
      <c r="AJ3" s="61"/>
      <c r="AK3" s="63"/>
      <c r="AL3" s="61"/>
      <c r="AM3" s="61"/>
      <c r="AN3" s="61"/>
      <c r="AO3" s="63"/>
      <c r="AP3" s="61"/>
      <c r="AQ3" s="61"/>
      <c r="AR3" s="61"/>
      <c r="AS3" s="61"/>
      <c r="AT3" s="63"/>
      <c r="AU3" s="61"/>
      <c r="AV3" s="61"/>
      <c r="AW3" s="61"/>
      <c r="AX3" s="66"/>
      <c r="AY3" s="63"/>
      <c r="AZ3" s="61"/>
      <c r="BA3" s="61"/>
      <c r="BB3" s="61"/>
      <c r="BC3" s="61"/>
      <c r="BD3" s="63"/>
      <c r="BE3" s="63"/>
      <c r="BF3" s="63"/>
      <c r="BG3" s="76"/>
    </row>
    <row r="4" spans="1:59" ht="15">
      <c r="A4" s="56"/>
      <c r="B4" s="50"/>
      <c r="C4" s="60"/>
      <c r="D4" s="71"/>
      <c r="E4" s="73" t="s">
        <v>30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6"/>
    </row>
    <row r="5" spans="1:59" ht="15">
      <c r="A5" s="56"/>
      <c r="B5" s="51"/>
      <c r="C5" s="60"/>
      <c r="D5" s="72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43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43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76"/>
    </row>
    <row r="6" spans="1:59" ht="15">
      <c r="A6" s="56"/>
      <c r="B6" s="51"/>
      <c r="C6" s="60"/>
      <c r="D6" s="7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44"/>
      <c r="W6" s="2" t="s">
        <v>31</v>
      </c>
      <c r="X6" s="2" t="s">
        <v>31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44"/>
      <c r="AY6" s="2" t="s">
        <v>31</v>
      </c>
      <c r="AZ6" s="2" t="s">
        <v>31</v>
      </c>
      <c r="BA6" s="2" t="s">
        <v>31</v>
      </c>
      <c r="BB6" s="2" t="s">
        <v>31</v>
      </c>
      <c r="BC6" s="2" t="s">
        <v>31</v>
      </c>
      <c r="BD6" s="2" t="s">
        <v>31</v>
      </c>
      <c r="BE6" s="2" t="s">
        <v>31</v>
      </c>
      <c r="BF6" s="2" t="s">
        <v>31</v>
      </c>
      <c r="BG6" s="76"/>
    </row>
    <row r="7" spans="1:60" ht="19.5" customHeight="1">
      <c r="A7" s="74"/>
      <c r="B7" s="77" t="s">
        <v>39</v>
      </c>
      <c r="C7" s="78" t="s">
        <v>40</v>
      </c>
      <c r="D7" s="17" t="s">
        <v>32</v>
      </c>
      <c r="E7" s="3">
        <f aca="true" t="shared" si="0" ref="E7:AW7">SUM(E9,E11)</f>
        <v>4</v>
      </c>
      <c r="F7" s="3">
        <f t="shared" si="0"/>
        <v>4</v>
      </c>
      <c r="G7" s="3">
        <f t="shared" si="0"/>
        <v>4</v>
      </c>
      <c r="H7" s="3">
        <f t="shared" si="0"/>
        <v>4</v>
      </c>
      <c r="I7" s="3">
        <f t="shared" si="0"/>
        <v>4</v>
      </c>
      <c r="J7" s="3">
        <f t="shared" si="0"/>
        <v>4</v>
      </c>
      <c r="K7" s="3">
        <f t="shared" si="0"/>
        <v>4</v>
      </c>
      <c r="L7" s="3">
        <f t="shared" si="0"/>
        <v>4</v>
      </c>
      <c r="M7" s="3">
        <f t="shared" si="0"/>
        <v>4</v>
      </c>
      <c r="N7" s="3">
        <f t="shared" si="0"/>
        <v>4</v>
      </c>
      <c r="O7" s="3">
        <f t="shared" si="0"/>
        <v>4</v>
      </c>
      <c r="P7" s="3">
        <f t="shared" si="0"/>
        <v>4</v>
      </c>
      <c r="Q7" s="3">
        <f t="shared" si="0"/>
        <v>4</v>
      </c>
      <c r="R7" s="3">
        <f t="shared" si="0"/>
        <v>4</v>
      </c>
      <c r="S7" s="3">
        <f t="shared" si="0"/>
        <v>4</v>
      </c>
      <c r="T7" s="3">
        <f t="shared" si="0"/>
        <v>4</v>
      </c>
      <c r="U7" s="3">
        <f t="shared" si="0"/>
        <v>4</v>
      </c>
      <c r="V7" s="45">
        <f t="shared" si="0"/>
        <v>68</v>
      </c>
      <c r="W7" s="3">
        <f t="shared" si="0"/>
        <v>0</v>
      </c>
      <c r="X7" s="3">
        <f t="shared" si="0"/>
        <v>0</v>
      </c>
      <c r="Y7" s="3">
        <f t="shared" si="0"/>
        <v>4</v>
      </c>
      <c r="Z7" s="3">
        <f t="shared" si="0"/>
        <v>4</v>
      </c>
      <c r="AA7" s="3">
        <f t="shared" si="0"/>
        <v>4</v>
      </c>
      <c r="AB7" s="3">
        <f t="shared" si="0"/>
        <v>4</v>
      </c>
      <c r="AC7" s="3">
        <f t="shared" si="0"/>
        <v>4</v>
      </c>
      <c r="AD7" s="3">
        <f t="shared" si="0"/>
        <v>4</v>
      </c>
      <c r="AE7" s="3">
        <f t="shared" si="0"/>
        <v>4</v>
      </c>
      <c r="AF7" s="3">
        <f t="shared" si="0"/>
        <v>2</v>
      </c>
      <c r="AG7" s="3">
        <f t="shared" si="0"/>
        <v>0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2</v>
      </c>
      <c r="AN7" s="3">
        <f t="shared" si="0"/>
        <v>4</v>
      </c>
      <c r="AO7" s="3">
        <f t="shared" si="0"/>
        <v>4</v>
      </c>
      <c r="AP7" s="3">
        <f t="shared" si="0"/>
        <v>4</v>
      </c>
      <c r="AQ7" s="3">
        <f t="shared" si="0"/>
        <v>4</v>
      </c>
      <c r="AR7" s="3">
        <f t="shared" si="0"/>
        <v>4</v>
      </c>
      <c r="AS7" s="3">
        <f t="shared" si="0"/>
        <v>4</v>
      </c>
      <c r="AT7" s="3">
        <f t="shared" si="0"/>
        <v>0</v>
      </c>
      <c r="AU7" s="3">
        <f t="shared" si="0"/>
        <v>0</v>
      </c>
      <c r="AV7" s="3">
        <f t="shared" si="0"/>
        <v>0</v>
      </c>
      <c r="AW7" s="3">
        <f t="shared" si="0"/>
        <v>0</v>
      </c>
      <c r="AX7" s="45">
        <f aca="true" t="shared" si="1" ref="AX7:AX54">SUM(Y7:AW7)</f>
        <v>56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f aca="true" t="shared" si="2" ref="BG7:BG54">SUM(V7+AX7)</f>
        <v>124</v>
      </c>
      <c r="BH7" s="7"/>
    </row>
    <row r="8" spans="1:59" ht="19.5" customHeight="1">
      <c r="A8" s="74"/>
      <c r="B8" s="77"/>
      <c r="C8" s="78"/>
      <c r="D8" s="17" t="s">
        <v>33</v>
      </c>
      <c r="E8" s="3">
        <f aca="true" t="shared" si="3" ref="E8:AW8">SUM(E10,E12)</f>
        <v>2</v>
      </c>
      <c r="F8" s="3">
        <f t="shared" si="3"/>
        <v>2</v>
      </c>
      <c r="G8" s="3">
        <f t="shared" si="3"/>
        <v>2</v>
      </c>
      <c r="H8" s="3">
        <f t="shared" si="3"/>
        <v>2</v>
      </c>
      <c r="I8" s="3">
        <f t="shared" si="3"/>
        <v>2</v>
      </c>
      <c r="J8" s="3">
        <f t="shared" si="3"/>
        <v>2</v>
      </c>
      <c r="K8" s="3">
        <f t="shared" si="3"/>
        <v>2</v>
      </c>
      <c r="L8" s="3">
        <f t="shared" si="3"/>
        <v>2</v>
      </c>
      <c r="M8" s="3">
        <f t="shared" si="3"/>
        <v>2</v>
      </c>
      <c r="N8" s="3">
        <f t="shared" si="3"/>
        <v>2</v>
      </c>
      <c r="O8" s="3">
        <f t="shared" si="3"/>
        <v>2</v>
      </c>
      <c r="P8" s="3">
        <f t="shared" si="3"/>
        <v>2</v>
      </c>
      <c r="Q8" s="3">
        <f t="shared" si="3"/>
        <v>2</v>
      </c>
      <c r="R8" s="3">
        <f t="shared" si="3"/>
        <v>2</v>
      </c>
      <c r="S8" s="3">
        <f t="shared" si="3"/>
        <v>2</v>
      </c>
      <c r="T8" s="3">
        <f t="shared" si="3"/>
        <v>2</v>
      </c>
      <c r="U8" s="3">
        <f t="shared" si="3"/>
        <v>2</v>
      </c>
      <c r="V8" s="45">
        <f t="shared" si="3"/>
        <v>34</v>
      </c>
      <c r="W8" s="3">
        <f t="shared" si="3"/>
        <v>0</v>
      </c>
      <c r="X8" s="3">
        <f t="shared" si="3"/>
        <v>0</v>
      </c>
      <c r="Y8" s="3">
        <f t="shared" si="3"/>
        <v>2</v>
      </c>
      <c r="Z8" s="3">
        <f t="shared" si="3"/>
        <v>2</v>
      </c>
      <c r="AA8" s="3">
        <f t="shared" si="3"/>
        <v>2</v>
      </c>
      <c r="AB8" s="3">
        <f t="shared" si="3"/>
        <v>2</v>
      </c>
      <c r="AC8" s="3">
        <f t="shared" si="3"/>
        <v>2</v>
      </c>
      <c r="AD8" s="3">
        <f t="shared" si="3"/>
        <v>2</v>
      </c>
      <c r="AE8" s="3">
        <f t="shared" si="3"/>
        <v>2</v>
      </c>
      <c r="AF8" s="3">
        <f t="shared" si="3"/>
        <v>1</v>
      </c>
      <c r="AG8" s="3">
        <f t="shared" si="3"/>
        <v>0</v>
      </c>
      <c r="AH8" s="3">
        <f t="shared" si="3"/>
        <v>0</v>
      </c>
      <c r="AI8" s="3">
        <f t="shared" si="3"/>
        <v>0</v>
      </c>
      <c r="AJ8" s="3">
        <f t="shared" si="3"/>
        <v>0</v>
      </c>
      <c r="AK8" s="3">
        <f t="shared" si="3"/>
        <v>0</v>
      </c>
      <c r="AL8" s="3">
        <f t="shared" si="3"/>
        <v>0</v>
      </c>
      <c r="AM8" s="3">
        <f t="shared" si="3"/>
        <v>1</v>
      </c>
      <c r="AN8" s="3">
        <f t="shared" si="3"/>
        <v>2</v>
      </c>
      <c r="AO8" s="3">
        <f t="shared" si="3"/>
        <v>2</v>
      </c>
      <c r="AP8" s="3">
        <f t="shared" si="3"/>
        <v>2</v>
      </c>
      <c r="AQ8" s="3">
        <f t="shared" si="3"/>
        <v>2</v>
      </c>
      <c r="AR8" s="3">
        <f t="shared" si="3"/>
        <v>2</v>
      </c>
      <c r="AS8" s="3">
        <f t="shared" si="3"/>
        <v>2</v>
      </c>
      <c r="AT8" s="3">
        <f t="shared" si="3"/>
        <v>0</v>
      </c>
      <c r="AU8" s="3">
        <f t="shared" si="3"/>
        <v>0</v>
      </c>
      <c r="AV8" s="3">
        <f t="shared" si="3"/>
        <v>0</v>
      </c>
      <c r="AW8" s="3">
        <f t="shared" si="3"/>
        <v>0</v>
      </c>
      <c r="AX8" s="45">
        <f t="shared" si="1"/>
        <v>28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f t="shared" si="2"/>
        <v>62</v>
      </c>
    </row>
    <row r="9" spans="1:59" ht="18" customHeight="1">
      <c r="A9" s="74"/>
      <c r="B9" s="83" t="s">
        <v>53</v>
      </c>
      <c r="C9" s="80" t="s">
        <v>34</v>
      </c>
      <c r="D9" s="17" t="s">
        <v>32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40">
        <f>SUM(E9:U9)</f>
        <v>34</v>
      </c>
      <c r="W9" s="6">
        <v>0</v>
      </c>
      <c r="X9" s="6">
        <v>0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2</v>
      </c>
      <c r="AE9" s="5">
        <v>2</v>
      </c>
      <c r="AF9" s="5"/>
      <c r="AG9" s="5"/>
      <c r="AH9" s="5"/>
      <c r="AI9" s="5"/>
      <c r="AJ9" s="5"/>
      <c r="AK9" s="5"/>
      <c r="AL9" s="5"/>
      <c r="AM9" s="5">
        <v>2</v>
      </c>
      <c r="AN9" s="5">
        <v>2</v>
      </c>
      <c r="AO9" s="5">
        <v>2</v>
      </c>
      <c r="AP9" s="5">
        <v>2</v>
      </c>
      <c r="AQ9" s="5">
        <v>2</v>
      </c>
      <c r="AR9" s="5">
        <v>2</v>
      </c>
      <c r="AS9" s="5">
        <v>2</v>
      </c>
      <c r="AT9" s="5"/>
      <c r="AU9" s="5"/>
      <c r="AV9" s="5"/>
      <c r="AW9" s="5"/>
      <c r="AX9" s="40">
        <f t="shared" si="1"/>
        <v>28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t="shared" si="2"/>
        <v>62</v>
      </c>
    </row>
    <row r="10" spans="1:59" ht="18.75" customHeight="1">
      <c r="A10" s="74"/>
      <c r="B10" s="83"/>
      <c r="C10" s="80"/>
      <c r="D10" s="17" t="s">
        <v>33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0">
        <f>SUM(E10:U10)</f>
        <v>0</v>
      </c>
      <c r="W10" s="6">
        <v>0</v>
      </c>
      <c r="X10" s="6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40">
        <f t="shared" si="1"/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2"/>
        <v>0</v>
      </c>
    </row>
    <row r="11" spans="1:59" ht="19.5" customHeight="1">
      <c r="A11" s="74"/>
      <c r="B11" s="83" t="s">
        <v>54</v>
      </c>
      <c r="C11" s="86" t="s">
        <v>35</v>
      </c>
      <c r="D11" s="17" t="s">
        <v>32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>
        <v>2</v>
      </c>
      <c r="V11" s="40">
        <f>SUM(E11:U11)</f>
        <v>34</v>
      </c>
      <c r="W11" s="6">
        <v>0</v>
      </c>
      <c r="X11" s="6">
        <v>0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E11" s="5">
        <v>2</v>
      </c>
      <c r="AF11" s="5">
        <v>2</v>
      </c>
      <c r="AG11" s="5"/>
      <c r="AH11" s="5"/>
      <c r="AI11" s="5"/>
      <c r="AJ11" s="5"/>
      <c r="AK11" s="5"/>
      <c r="AL11" s="5"/>
      <c r="AM11" s="5"/>
      <c r="AN11" s="8">
        <v>2</v>
      </c>
      <c r="AO11" s="8">
        <v>2</v>
      </c>
      <c r="AP11" s="5">
        <v>2</v>
      </c>
      <c r="AQ11" s="5">
        <v>2</v>
      </c>
      <c r="AR11" s="5">
        <v>2</v>
      </c>
      <c r="AS11" s="5">
        <v>2</v>
      </c>
      <c r="AT11" s="5"/>
      <c r="AU11" s="5"/>
      <c r="AV11" s="5"/>
      <c r="AW11" s="5"/>
      <c r="AX11" s="40">
        <f t="shared" si="1"/>
        <v>28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2"/>
        <v>62</v>
      </c>
    </row>
    <row r="12" spans="1:59" ht="19.5" customHeight="1">
      <c r="A12" s="74"/>
      <c r="B12" s="83"/>
      <c r="C12" s="86"/>
      <c r="D12" s="17" t="s">
        <v>33</v>
      </c>
      <c r="E12" s="5">
        <f aca="true" t="shared" si="4" ref="E12:U12">E11</f>
        <v>2</v>
      </c>
      <c r="F12" s="5">
        <f t="shared" si="4"/>
        <v>2</v>
      </c>
      <c r="G12" s="5">
        <f t="shared" si="4"/>
        <v>2</v>
      </c>
      <c r="H12" s="5">
        <f t="shared" si="4"/>
        <v>2</v>
      </c>
      <c r="I12" s="5">
        <f t="shared" si="4"/>
        <v>2</v>
      </c>
      <c r="J12" s="5">
        <f t="shared" si="4"/>
        <v>2</v>
      </c>
      <c r="K12" s="5">
        <f t="shared" si="4"/>
        <v>2</v>
      </c>
      <c r="L12" s="5">
        <f t="shared" si="4"/>
        <v>2</v>
      </c>
      <c r="M12" s="5">
        <f t="shared" si="4"/>
        <v>2</v>
      </c>
      <c r="N12" s="5">
        <f t="shared" si="4"/>
        <v>2</v>
      </c>
      <c r="O12" s="5">
        <f t="shared" si="4"/>
        <v>2</v>
      </c>
      <c r="P12" s="5">
        <f t="shared" si="4"/>
        <v>2</v>
      </c>
      <c r="Q12" s="5">
        <f t="shared" si="4"/>
        <v>2</v>
      </c>
      <c r="R12" s="5">
        <f t="shared" si="4"/>
        <v>2</v>
      </c>
      <c r="S12" s="5">
        <f t="shared" si="4"/>
        <v>2</v>
      </c>
      <c r="T12" s="5">
        <f t="shared" si="4"/>
        <v>2</v>
      </c>
      <c r="U12" s="5">
        <f t="shared" si="4"/>
        <v>2</v>
      </c>
      <c r="V12" s="40">
        <f>SUM(E12:U12)</f>
        <v>34</v>
      </c>
      <c r="W12" s="6">
        <v>0</v>
      </c>
      <c r="X12" s="6">
        <v>0</v>
      </c>
      <c r="Y12" s="5">
        <f aca="true" t="shared" si="5" ref="Y12:AE12">Y11</f>
        <v>2</v>
      </c>
      <c r="Z12" s="5">
        <f t="shared" si="5"/>
        <v>2</v>
      </c>
      <c r="AA12" s="5">
        <f t="shared" si="5"/>
        <v>2</v>
      </c>
      <c r="AB12" s="5">
        <f t="shared" si="5"/>
        <v>2</v>
      </c>
      <c r="AC12" s="5">
        <f t="shared" si="5"/>
        <v>2</v>
      </c>
      <c r="AD12" s="5">
        <f t="shared" si="5"/>
        <v>2</v>
      </c>
      <c r="AE12" s="5">
        <f t="shared" si="5"/>
        <v>2</v>
      </c>
      <c r="AF12" s="5">
        <v>1</v>
      </c>
      <c r="AG12" s="5"/>
      <c r="AH12" s="5"/>
      <c r="AI12" s="5"/>
      <c r="AJ12" s="5"/>
      <c r="AK12" s="5"/>
      <c r="AL12" s="5"/>
      <c r="AM12" s="5">
        <v>1</v>
      </c>
      <c r="AN12" s="5">
        <f aca="true" t="shared" si="6" ref="AN12:AS12">AN11</f>
        <v>2</v>
      </c>
      <c r="AO12" s="5">
        <f t="shared" si="6"/>
        <v>2</v>
      </c>
      <c r="AP12" s="5">
        <f t="shared" si="6"/>
        <v>2</v>
      </c>
      <c r="AQ12" s="5">
        <f t="shared" si="6"/>
        <v>2</v>
      </c>
      <c r="AR12" s="5">
        <f t="shared" si="6"/>
        <v>2</v>
      </c>
      <c r="AS12" s="5">
        <f t="shared" si="6"/>
        <v>2</v>
      </c>
      <c r="AT12" s="5"/>
      <c r="AU12" s="5"/>
      <c r="AV12" s="5"/>
      <c r="AW12" s="5"/>
      <c r="AX12" s="40">
        <f t="shared" si="1"/>
        <v>28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2"/>
        <v>62</v>
      </c>
    </row>
    <row r="13" spans="1:59" ht="19.5" customHeight="1">
      <c r="A13" s="74"/>
      <c r="B13" s="78" t="s">
        <v>43</v>
      </c>
      <c r="C13" s="78" t="s">
        <v>44</v>
      </c>
      <c r="D13" s="17" t="s">
        <v>32</v>
      </c>
      <c r="E13" s="3">
        <f aca="true" t="shared" si="7" ref="E13:AW13">SUM(E15,E17)</f>
        <v>8</v>
      </c>
      <c r="F13" s="3">
        <f t="shared" si="7"/>
        <v>8</v>
      </c>
      <c r="G13" s="3">
        <f t="shared" si="7"/>
        <v>8</v>
      </c>
      <c r="H13" s="3">
        <f t="shared" si="7"/>
        <v>8</v>
      </c>
      <c r="I13" s="3">
        <f t="shared" si="7"/>
        <v>8</v>
      </c>
      <c r="J13" s="3">
        <f t="shared" si="7"/>
        <v>8</v>
      </c>
      <c r="K13" s="3">
        <f t="shared" si="7"/>
        <v>8</v>
      </c>
      <c r="L13" s="3">
        <f t="shared" si="7"/>
        <v>8</v>
      </c>
      <c r="M13" s="3">
        <f t="shared" si="7"/>
        <v>8</v>
      </c>
      <c r="N13" s="3">
        <f t="shared" si="7"/>
        <v>8</v>
      </c>
      <c r="O13" s="3">
        <f t="shared" si="7"/>
        <v>8</v>
      </c>
      <c r="P13" s="3">
        <f t="shared" si="7"/>
        <v>8</v>
      </c>
      <c r="Q13" s="3">
        <f t="shared" si="7"/>
        <v>8</v>
      </c>
      <c r="R13" s="3">
        <f t="shared" si="7"/>
        <v>8</v>
      </c>
      <c r="S13" s="3">
        <f t="shared" si="7"/>
        <v>8</v>
      </c>
      <c r="T13" s="3">
        <f t="shared" si="7"/>
        <v>8</v>
      </c>
      <c r="U13" s="3">
        <f t="shared" si="7"/>
        <v>2</v>
      </c>
      <c r="V13" s="45">
        <f t="shared" si="7"/>
        <v>130</v>
      </c>
      <c r="W13" s="3">
        <f t="shared" si="7"/>
        <v>0</v>
      </c>
      <c r="X13" s="3">
        <f t="shared" si="7"/>
        <v>0</v>
      </c>
      <c r="Y13" s="3">
        <f t="shared" si="7"/>
        <v>0</v>
      </c>
      <c r="Z13" s="3">
        <f t="shared" si="7"/>
        <v>0</v>
      </c>
      <c r="AA13" s="3">
        <f t="shared" si="7"/>
        <v>0</v>
      </c>
      <c r="AB13" s="3">
        <f t="shared" si="7"/>
        <v>0</v>
      </c>
      <c r="AC13" s="3">
        <f t="shared" si="7"/>
        <v>0</v>
      </c>
      <c r="AD13" s="3">
        <f t="shared" si="7"/>
        <v>0</v>
      </c>
      <c r="AE13" s="3">
        <f t="shared" si="7"/>
        <v>0</v>
      </c>
      <c r="AF13" s="3">
        <f t="shared" si="7"/>
        <v>0</v>
      </c>
      <c r="AG13" s="3">
        <f t="shared" si="7"/>
        <v>0</v>
      </c>
      <c r="AH13" s="3">
        <f t="shared" si="7"/>
        <v>0</v>
      </c>
      <c r="AI13" s="3">
        <f t="shared" si="7"/>
        <v>0</v>
      </c>
      <c r="AJ13" s="3">
        <f t="shared" si="7"/>
        <v>0</v>
      </c>
      <c r="AK13" s="3">
        <f t="shared" si="7"/>
        <v>0</v>
      </c>
      <c r="AL13" s="3">
        <f t="shared" si="7"/>
        <v>0</v>
      </c>
      <c r="AM13" s="3">
        <f t="shared" si="7"/>
        <v>0</v>
      </c>
      <c r="AN13" s="3">
        <f t="shared" si="7"/>
        <v>0</v>
      </c>
      <c r="AO13" s="3">
        <f t="shared" si="7"/>
        <v>0</v>
      </c>
      <c r="AP13" s="3">
        <f t="shared" si="7"/>
        <v>0</v>
      </c>
      <c r="AQ13" s="3">
        <f t="shared" si="7"/>
        <v>0</v>
      </c>
      <c r="AR13" s="3">
        <f t="shared" si="7"/>
        <v>0</v>
      </c>
      <c r="AS13" s="3">
        <f t="shared" si="7"/>
        <v>0</v>
      </c>
      <c r="AT13" s="3">
        <f t="shared" si="7"/>
        <v>0</v>
      </c>
      <c r="AU13" s="3">
        <f t="shared" si="7"/>
        <v>0</v>
      </c>
      <c r="AV13" s="3">
        <f t="shared" si="7"/>
        <v>0</v>
      </c>
      <c r="AW13" s="3">
        <f t="shared" si="7"/>
        <v>0</v>
      </c>
      <c r="AX13" s="45">
        <f t="shared" si="1"/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2"/>
        <v>130</v>
      </c>
    </row>
    <row r="14" spans="1:59" ht="19.5" customHeight="1">
      <c r="A14" s="74"/>
      <c r="B14" s="78"/>
      <c r="C14" s="78"/>
      <c r="D14" s="17" t="s">
        <v>33</v>
      </c>
      <c r="E14" s="3">
        <f aca="true" t="shared" si="8" ref="E14:AW14">SUM(E16,E18)</f>
        <v>4</v>
      </c>
      <c r="F14" s="3">
        <f t="shared" si="8"/>
        <v>4</v>
      </c>
      <c r="G14" s="3">
        <f t="shared" si="8"/>
        <v>4</v>
      </c>
      <c r="H14" s="3">
        <f t="shared" si="8"/>
        <v>4</v>
      </c>
      <c r="I14" s="3">
        <f t="shared" si="8"/>
        <v>4</v>
      </c>
      <c r="J14" s="3">
        <f t="shared" si="8"/>
        <v>4</v>
      </c>
      <c r="K14" s="3">
        <f t="shared" si="8"/>
        <v>4</v>
      </c>
      <c r="L14" s="3">
        <f t="shared" si="8"/>
        <v>4</v>
      </c>
      <c r="M14" s="3">
        <f t="shared" si="8"/>
        <v>4</v>
      </c>
      <c r="N14" s="3">
        <f t="shared" si="8"/>
        <v>4</v>
      </c>
      <c r="O14" s="3">
        <f t="shared" si="8"/>
        <v>4</v>
      </c>
      <c r="P14" s="3">
        <f t="shared" si="8"/>
        <v>4</v>
      </c>
      <c r="Q14" s="3">
        <f t="shared" si="8"/>
        <v>4</v>
      </c>
      <c r="R14" s="3">
        <f t="shared" si="8"/>
        <v>4</v>
      </c>
      <c r="S14" s="3">
        <f t="shared" si="8"/>
        <v>4</v>
      </c>
      <c r="T14" s="3">
        <f t="shared" si="8"/>
        <v>4</v>
      </c>
      <c r="U14" s="3">
        <f t="shared" si="8"/>
        <v>1</v>
      </c>
      <c r="V14" s="45">
        <f t="shared" si="8"/>
        <v>65</v>
      </c>
      <c r="W14" s="3">
        <f t="shared" si="8"/>
        <v>0</v>
      </c>
      <c r="X14" s="3">
        <f t="shared" si="8"/>
        <v>0</v>
      </c>
      <c r="Y14" s="3">
        <f t="shared" si="8"/>
        <v>0</v>
      </c>
      <c r="Z14" s="3">
        <f t="shared" si="8"/>
        <v>0</v>
      </c>
      <c r="AA14" s="3">
        <f t="shared" si="8"/>
        <v>0</v>
      </c>
      <c r="AB14" s="3">
        <f t="shared" si="8"/>
        <v>0</v>
      </c>
      <c r="AC14" s="3">
        <f t="shared" si="8"/>
        <v>0</v>
      </c>
      <c r="AD14" s="3">
        <f t="shared" si="8"/>
        <v>0</v>
      </c>
      <c r="AE14" s="3">
        <f t="shared" si="8"/>
        <v>0</v>
      </c>
      <c r="AF14" s="3">
        <f t="shared" si="8"/>
        <v>0</v>
      </c>
      <c r="AG14" s="3">
        <f t="shared" si="8"/>
        <v>0</v>
      </c>
      <c r="AH14" s="3">
        <f t="shared" si="8"/>
        <v>0</v>
      </c>
      <c r="AI14" s="3">
        <f t="shared" si="8"/>
        <v>0</v>
      </c>
      <c r="AJ14" s="3">
        <f t="shared" si="8"/>
        <v>0</v>
      </c>
      <c r="AK14" s="3">
        <f t="shared" si="8"/>
        <v>0</v>
      </c>
      <c r="AL14" s="3">
        <f t="shared" si="8"/>
        <v>0</v>
      </c>
      <c r="AM14" s="3">
        <f t="shared" si="8"/>
        <v>0</v>
      </c>
      <c r="AN14" s="3">
        <f t="shared" si="8"/>
        <v>0</v>
      </c>
      <c r="AO14" s="3">
        <f t="shared" si="8"/>
        <v>0</v>
      </c>
      <c r="AP14" s="3">
        <f t="shared" si="8"/>
        <v>0</v>
      </c>
      <c r="AQ14" s="3">
        <f t="shared" si="8"/>
        <v>0</v>
      </c>
      <c r="AR14" s="3">
        <f t="shared" si="8"/>
        <v>0</v>
      </c>
      <c r="AS14" s="3">
        <f t="shared" si="8"/>
        <v>0</v>
      </c>
      <c r="AT14" s="3">
        <f t="shared" si="8"/>
        <v>0</v>
      </c>
      <c r="AU14" s="3">
        <f t="shared" si="8"/>
        <v>0</v>
      </c>
      <c r="AV14" s="3">
        <f t="shared" si="8"/>
        <v>0</v>
      </c>
      <c r="AW14" s="3">
        <f t="shared" si="8"/>
        <v>0</v>
      </c>
      <c r="AX14" s="45">
        <f t="shared" si="1"/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2"/>
        <v>65</v>
      </c>
    </row>
    <row r="15" spans="1:59" ht="19.5" customHeight="1">
      <c r="A15" s="74"/>
      <c r="B15" s="83" t="s">
        <v>55</v>
      </c>
      <c r="C15" s="86" t="s">
        <v>56</v>
      </c>
      <c r="D15" s="17" t="s">
        <v>32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T15" s="5">
        <v>4</v>
      </c>
      <c r="U15" s="5"/>
      <c r="V15" s="40">
        <f>SUM(E15:U15)</f>
        <v>64</v>
      </c>
      <c r="W15" s="6">
        <v>0</v>
      </c>
      <c r="X15" s="6"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9"/>
      <c r="AP15" s="5"/>
      <c r="AQ15" s="5"/>
      <c r="AR15" s="5"/>
      <c r="AS15" s="5"/>
      <c r="AT15" s="5"/>
      <c r="AU15" s="5"/>
      <c r="AV15" s="5"/>
      <c r="AW15" s="5"/>
      <c r="AX15" s="40">
        <f t="shared" si="1"/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4">
        <f t="shared" si="2"/>
        <v>64</v>
      </c>
    </row>
    <row r="16" spans="1:59" ht="19.5" customHeight="1">
      <c r="A16" s="74"/>
      <c r="B16" s="83"/>
      <c r="C16" s="86"/>
      <c r="D16" s="17" t="s">
        <v>33</v>
      </c>
      <c r="E16" s="5">
        <f aca="true" t="shared" si="9" ref="E16:T16">E15/2</f>
        <v>2</v>
      </c>
      <c r="F16" s="5">
        <f t="shared" si="9"/>
        <v>2</v>
      </c>
      <c r="G16" s="5">
        <f t="shared" si="9"/>
        <v>2</v>
      </c>
      <c r="H16" s="5">
        <f t="shared" si="9"/>
        <v>2</v>
      </c>
      <c r="I16" s="5">
        <f t="shared" si="9"/>
        <v>2</v>
      </c>
      <c r="J16" s="5">
        <f t="shared" si="9"/>
        <v>2</v>
      </c>
      <c r="K16" s="5">
        <f t="shared" si="9"/>
        <v>2</v>
      </c>
      <c r="L16" s="5">
        <f t="shared" si="9"/>
        <v>2</v>
      </c>
      <c r="M16" s="5">
        <f t="shared" si="9"/>
        <v>2</v>
      </c>
      <c r="N16" s="5">
        <f t="shared" si="9"/>
        <v>2</v>
      </c>
      <c r="O16" s="5">
        <f t="shared" si="9"/>
        <v>2</v>
      </c>
      <c r="P16" s="5">
        <f t="shared" si="9"/>
        <v>2</v>
      </c>
      <c r="Q16" s="5">
        <f t="shared" si="9"/>
        <v>2</v>
      </c>
      <c r="R16" s="5">
        <f t="shared" si="9"/>
        <v>2</v>
      </c>
      <c r="S16" s="5">
        <f t="shared" si="9"/>
        <v>2</v>
      </c>
      <c r="T16" s="5">
        <f t="shared" si="9"/>
        <v>2</v>
      </c>
      <c r="U16" s="5"/>
      <c r="V16" s="40">
        <f>SUM(E16:U16)</f>
        <v>32</v>
      </c>
      <c r="W16" s="6">
        <v>0</v>
      </c>
      <c r="X16" s="6"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9"/>
      <c r="AP16" s="5"/>
      <c r="AQ16" s="5"/>
      <c r="AR16" s="5"/>
      <c r="AS16" s="5"/>
      <c r="AT16" s="5"/>
      <c r="AU16" s="5"/>
      <c r="AV16" s="5"/>
      <c r="AW16" s="5"/>
      <c r="AX16" s="40">
        <f t="shared" si="1"/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t="shared" si="2"/>
        <v>32</v>
      </c>
    </row>
    <row r="17" spans="1:59" ht="19.5" customHeight="1">
      <c r="A17" s="74"/>
      <c r="B17" s="83" t="s">
        <v>57</v>
      </c>
      <c r="C17" s="80" t="s">
        <v>58</v>
      </c>
      <c r="D17" s="17" t="s">
        <v>32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  <c r="P17" s="5">
        <v>4</v>
      </c>
      <c r="Q17" s="5">
        <v>4</v>
      </c>
      <c r="R17" s="5">
        <v>4</v>
      </c>
      <c r="S17" s="5">
        <v>4</v>
      </c>
      <c r="T17" s="5">
        <v>4</v>
      </c>
      <c r="U17" s="5">
        <v>2</v>
      </c>
      <c r="V17" s="40">
        <f>SUM(E17:U17)</f>
        <v>66</v>
      </c>
      <c r="W17" s="6">
        <v>0</v>
      </c>
      <c r="X17" s="6"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40">
        <f t="shared" si="1"/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f t="shared" si="2"/>
        <v>66</v>
      </c>
    </row>
    <row r="18" spans="1:59" ht="19.5" customHeight="1">
      <c r="A18" s="74"/>
      <c r="B18" s="83"/>
      <c r="C18" s="86"/>
      <c r="D18" s="17" t="s">
        <v>33</v>
      </c>
      <c r="E18" s="5">
        <f aca="true" t="shared" si="10" ref="E18:U18">E17/2</f>
        <v>2</v>
      </c>
      <c r="F18" s="5">
        <f t="shared" si="10"/>
        <v>2</v>
      </c>
      <c r="G18" s="5">
        <f t="shared" si="10"/>
        <v>2</v>
      </c>
      <c r="H18" s="5">
        <f t="shared" si="10"/>
        <v>2</v>
      </c>
      <c r="I18" s="5">
        <f t="shared" si="10"/>
        <v>2</v>
      </c>
      <c r="J18" s="5">
        <f t="shared" si="10"/>
        <v>2</v>
      </c>
      <c r="K18" s="5">
        <f t="shared" si="10"/>
        <v>2</v>
      </c>
      <c r="L18" s="5">
        <f t="shared" si="10"/>
        <v>2</v>
      </c>
      <c r="M18" s="5">
        <f t="shared" si="10"/>
        <v>2</v>
      </c>
      <c r="N18" s="5">
        <f t="shared" si="10"/>
        <v>2</v>
      </c>
      <c r="O18" s="5">
        <f t="shared" si="10"/>
        <v>2</v>
      </c>
      <c r="P18" s="5">
        <f t="shared" si="10"/>
        <v>2</v>
      </c>
      <c r="Q18" s="5">
        <f t="shared" si="10"/>
        <v>2</v>
      </c>
      <c r="R18" s="5">
        <f t="shared" si="10"/>
        <v>2</v>
      </c>
      <c r="S18" s="5">
        <f t="shared" si="10"/>
        <v>2</v>
      </c>
      <c r="T18" s="5">
        <f t="shared" si="10"/>
        <v>2</v>
      </c>
      <c r="U18" s="5">
        <f t="shared" si="10"/>
        <v>1</v>
      </c>
      <c r="V18" s="40">
        <f>SUM(E18:U18)</f>
        <v>33</v>
      </c>
      <c r="W18" s="6">
        <v>0</v>
      </c>
      <c r="X18" s="6">
        <v>0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40">
        <f t="shared" si="1"/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f t="shared" si="2"/>
        <v>33</v>
      </c>
    </row>
    <row r="19" spans="1:59" ht="19.5" customHeight="1">
      <c r="A19" s="74"/>
      <c r="B19" s="77" t="s">
        <v>45</v>
      </c>
      <c r="C19" s="77" t="s">
        <v>46</v>
      </c>
      <c r="D19" s="17" t="s">
        <v>32</v>
      </c>
      <c r="E19" s="18">
        <f aca="true" t="shared" si="11" ref="E19:AW19">SUM(E21,E33)</f>
        <v>24</v>
      </c>
      <c r="F19" s="18">
        <f t="shared" si="11"/>
        <v>24</v>
      </c>
      <c r="G19" s="18">
        <f t="shared" si="11"/>
        <v>24</v>
      </c>
      <c r="H19" s="18">
        <f t="shared" si="11"/>
        <v>24</v>
      </c>
      <c r="I19" s="18">
        <f t="shared" si="11"/>
        <v>24</v>
      </c>
      <c r="J19" s="18">
        <f t="shared" si="11"/>
        <v>24</v>
      </c>
      <c r="K19" s="18">
        <f t="shared" si="11"/>
        <v>24</v>
      </c>
      <c r="L19" s="18">
        <f t="shared" si="11"/>
        <v>24</v>
      </c>
      <c r="M19" s="18">
        <f t="shared" si="11"/>
        <v>24</v>
      </c>
      <c r="N19" s="18">
        <f t="shared" si="11"/>
        <v>24</v>
      </c>
      <c r="O19" s="18">
        <f t="shared" si="11"/>
        <v>24</v>
      </c>
      <c r="P19" s="18">
        <f t="shared" si="11"/>
        <v>24</v>
      </c>
      <c r="Q19" s="18">
        <f t="shared" si="11"/>
        <v>24</v>
      </c>
      <c r="R19" s="18">
        <f t="shared" si="11"/>
        <v>24</v>
      </c>
      <c r="S19" s="18">
        <f t="shared" si="11"/>
        <v>24</v>
      </c>
      <c r="T19" s="18">
        <f t="shared" si="11"/>
        <v>12</v>
      </c>
      <c r="U19" s="18">
        <f t="shared" si="11"/>
        <v>6</v>
      </c>
      <c r="V19" s="41">
        <f t="shared" si="11"/>
        <v>378</v>
      </c>
      <c r="W19" s="18">
        <f t="shared" si="11"/>
        <v>0</v>
      </c>
      <c r="X19" s="18">
        <f t="shared" si="11"/>
        <v>0</v>
      </c>
      <c r="Y19" s="18">
        <f t="shared" si="11"/>
        <v>32</v>
      </c>
      <c r="Z19" s="18">
        <f t="shared" si="11"/>
        <v>32</v>
      </c>
      <c r="AA19" s="18">
        <f t="shared" si="11"/>
        <v>32</v>
      </c>
      <c r="AB19" s="18">
        <f t="shared" si="11"/>
        <v>32</v>
      </c>
      <c r="AC19" s="18">
        <f t="shared" si="11"/>
        <v>32</v>
      </c>
      <c r="AD19" s="18">
        <f t="shared" si="11"/>
        <v>32</v>
      </c>
      <c r="AE19" s="18">
        <f t="shared" si="11"/>
        <v>32</v>
      </c>
      <c r="AF19" s="18">
        <f t="shared" si="11"/>
        <v>34</v>
      </c>
      <c r="AG19" s="18">
        <f t="shared" si="11"/>
        <v>36</v>
      </c>
      <c r="AH19" s="18">
        <f t="shared" si="11"/>
        <v>30</v>
      </c>
      <c r="AI19" s="18">
        <f t="shared" si="11"/>
        <v>36</v>
      </c>
      <c r="AJ19" s="18">
        <f t="shared" si="11"/>
        <v>36</v>
      </c>
      <c r="AK19" s="18">
        <f t="shared" si="11"/>
        <v>36</v>
      </c>
      <c r="AL19" s="18">
        <f t="shared" si="11"/>
        <v>36</v>
      </c>
      <c r="AM19" s="18">
        <f t="shared" si="11"/>
        <v>22</v>
      </c>
      <c r="AN19" s="18">
        <f t="shared" si="11"/>
        <v>32</v>
      </c>
      <c r="AO19" s="18">
        <f t="shared" si="11"/>
        <v>32</v>
      </c>
      <c r="AP19" s="18">
        <f t="shared" si="11"/>
        <v>32</v>
      </c>
      <c r="AQ19" s="18">
        <f t="shared" si="11"/>
        <v>32</v>
      </c>
      <c r="AR19" s="18">
        <f t="shared" si="11"/>
        <v>32</v>
      </c>
      <c r="AS19" s="18">
        <f t="shared" si="11"/>
        <v>32</v>
      </c>
      <c r="AT19" s="18">
        <f t="shared" si="11"/>
        <v>30</v>
      </c>
      <c r="AU19" s="18">
        <f t="shared" si="11"/>
        <v>30</v>
      </c>
      <c r="AV19" s="18">
        <f t="shared" si="11"/>
        <v>36</v>
      </c>
      <c r="AW19" s="18">
        <f t="shared" si="11"/>
        <v>12</v>
      </c>
      <c r="AX19" s="45">
        <f t="shared" si="1"/>
        <v>790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2"/>
        <v>1168</v>
      </c>
    </row>
    <row r="20" spans="1:59" ht="19.5" customHeight="1">
      <c r="A20" s="74"/>
      <c r="B20" s="77"/>
      <c r="C20" s="77"/>
      <c r="D20" s="17" t="s">
        <v>33</v>
      </c>
      <c r="E20" s="18">
        <f aca="true" t="shared" si="12" ref="E20:AW20">SUM(E22,E34)</f>
        <v>12</v>
      </c>
      <c r="F20" s="18">
        <f t="shared" si="12"/>
        <v>12</v>
      </c>
      <c r="G20" s="18">
        <f t="shared" si="12"/>
        <v>12</v>
      </c>
      <c r="H20" s="18">
        <f t="shared" si="12"/>
        <v>12</v>
      </c>
      <c r="I20" s="18">
        <f t="shared" si="12"/>
        <v>12</v>
      </c>
      <c r="J20" s="18">
        <f t="shared" si="12"/>
        <v>12</v>
      </c>
      <c r="K20" s="18">
        <f t="shared" si="12"/>
        <v>12</v>
      </c>
      <c r="L20" s="18">
        <f t="shared" si="12"/>
        <v>12</v>
      </c>
      <c r="M20" s="18">
        <f t="shared" si="12"/>
        <v>12</v>
      </c>
      <c r="N20" s="18">
        <f t="shared" si="12"/>
        <v>12</v>
      </c>
      <c r="O20" s="18">
        <f t="shared" si="12"/>
        <v>12</v>
      </c>
      <c r="P20" s="18">
        <f t="shared" si="12"/>
        <v>12</v>
      </c>
      <c r="Q20" s="18">
        <f t="shared" si="12"/>
        <v>12</v>
      </c>
      <c r="R20" s="18">
        <f t="shared" si="12"/>
        <v>12</v>
      </c>
      <c r="S20" s="18">
        <f t="shared" si="12"/>
        <v>12</v>
      </c>
      <c r="T20" s="18">
        <f t="shared" si="12"/>
        <v>6</v>
      </c>
      <c r="U20" s="18">
        <f t="shared" si="12"/>
        <v>3</v>
      </c>
      <c r="V20" s="41">
        <f t="shared" si="12"/>
        <v>189</v>
      </c>
      <c r="W20" s="18">
        <f t="shared" si="12"/>
        <v>0</v>
      </c>
      <c r="X20" s="18">
        <f t="shared" si="12"/>
        <v>0</v>
      </c>
      <c r="Y20" s="18">
        <f t="shared" si="12"/>
        <v>16</v>
      </c>
      <c r="Z20" s="18">
        <f t="shared" si="12"/>
        <v>16</v>
      </c>
      <c r="AA20" s="18">
        <f t="shared" si="12"/>
        <v>16</v>
      </c>
      <c r="AB20" s="18">
        <f t="shared" si="12"/>
        <v>16</v>
      </c>
      <c r="AC20" s="18">
        <f t="shared" si="12"/>
        <v>16</v>
      </c>
      <c r="AD20" s="18">
        <f t="shared" si="12"/>
        <v>16</v>
      </c>
      <c r="AE20" s="18">
        <f t="shared" si="12"/>
        <v>16</v>
      </c>
      <c r="AF20" s="18">
        <f t="shared" si="12"/>
        <v>17</v>
      </c>
      <c r="AG20" s="18">
        <f t="shared" si="12"/>
        <v>18</v>
      </c>
      <c r="AH20" s="18">
        <f t="shared" si="12"/>
        <v>6</v>
      </c>
      <c r="AI20" s="18">
        <f t="shared" si="12"/>
        <v>0</v>
      </c>
      <c r="AJ20" s="18">
        <f t="shared" si="12"/>
        <v>0</v>
      </c>
      <c r="AK20" s="18">
        <f t="shared" si="12"/>
        <v>0</v>
      </c>
      <c r="AL20" s="18">
        <f t="shared" si="12"/>
        <v>0</v>
      </c>
      <c r="AM20" s="18">
        <f t="shared" si="12"/>
        <v>11</v>
      </c>
      <c r="AN20" s="18">
        <f t="shared" si="12"/>
        <v>16</v>
      </c>
      <c r="AO20" s="18">
        <f t="shared" si="12"/>
        <v>16</v>
      </c>
      <c r="AP20" s="18">
        <f t="shared" si="12"/>
        <v>16</v>
      </c>
      <c r="AQ20" s="18">
        <f t="shared" si="12"/>
        <v>16</v>
      </c>
      <c r="AR20" s="18">
        <f t="shared" si="12"/>
        <v>16</v>
      </c>
      <c r="AS20" s="18">
        <f t="shared" si="12"/>
        <v>16</v>
      </c>
      <c r="AT20" s="18">
        <f t="shared" si="12"/>
        <v>15</v>
      </c>
      <c r="AU20" s="18">
        <f t="shared" si="12"/>
        <v>12</v>
      </c>
      <c r="AV20" s="18">
        <f t="shared" si="12"/>
        <v>0</v>
      </c>
      <c r="AW20" s="18">
        <f t="shared" si="12"/>
        <v>0</v>
      </c>
      <c r="AX20" s="45">
        <f t="shared" si="1"/>
        <v>287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2"/>
        <v>476</v>
      </c>
    </row>
    <row r="21" spans="1:59" ht="19.5" customHeight="1">
      <c r="A21" s="74"/>
      <c r="B21" s="78" t="s">
        <v>47</v>
      </c>
      <c r="C21" s="78" t="s">
        <v>48</v>
      </c>
      <c r="D21" s="17" t="s">
        <v>32</v>
      </c>
      <c r="E21" s="10">
        <f aca="true" t="shared" si="13" ref="E21:AW21">SUM(E23,E25,E27,E29,E31)</f>
        <v>4</v>
      </c>
      <c r="F21" s="10">
        <f t="shared" si="13"/>
        <v>6</v>
      </c>
      <c r="G21" s="10">
        <f t="shared" si="13"/>
        <v>4</v>
      </c>
      <c r="H21" s="10">
        <f t="shared" si="13"/>
        <v>6</v>
      </c>
      <c r="I21" s="10">
        <f t="shared" si="13"/>
        <v>4</v>
      </c>
      <c r="J21" s="10">
        <f t="shared" si="13"/>
        <v>6</v>
      </c>
      <c r="K21" s="10">
        <f t="shared" si="13"/>
        <v>4</v>
      </c>
      <c r="L21" s="10">
        <f t="shared" si="13"/>
        <v>6</v>
      </c>
      <c r="M21" s="10">
        <f t="shared" si="13"/>
        <v>4</v>
      </c>
      <c r="N21" s="10">
        <f t="shared" si="13"/>
        <v>6</v>
      </c>
      <c r="O21" s="10">
        <f t="shared" si="13"/>
        <v>4</v>
      </c>
      <c r="P21" s="10">
        <f t="shared" si="13"/>
        <v>6</v>
      </c>
      <c r="Q21" s="10">
        <f t="shared" si="13"/>
        <v>4</v>
      </c>
      <c r="R21" s="10">
        <f t="shared" si="13"/>
        <v>6</v>
      </c>
      <c r="S21" s="10">
        <f t="shared" si="13"/>
        <v>4</v>
      </c>
      <c r="T21" s="10">
        <f t="shared" si="13"/>
        <v>6</v>
      </c>
      <c r="U21" s="10">
        <f t="shared" si="13"/>
        <v>0</v>
      </c>
      <c r="V21" s="42">
        <f t="shared" si="13"/>
        <v>80</v>
      </c>
      <c r="W21" s="10">
        <f t="shared" si="13"/>
        <v>0</v>
      </c>
      <c r="X21" s="10">
        <f t="shared" si="13"/>
        <v>0</v>
      </c>
      <c r="Y21" s="10">
        <f t="shared" si="13"/>
        <v>8</v>
      </c>
      <c r="Z21" s="10">
        <f t="shared" si="13"/>
        <v>10</v>
      </c>
      <c r="AA21" s="10">
        <f t="shared" si="13"/>
        <v>8</v>
      </c>
      <c r="AB21" s="10">
        <f t="shared" si="13"/>
        <v>10</v>
      </c>
      <c r="AC21" s="10">
        <f t="shared" si="13"/>
        <v>8</v>
      </c>
      <c r="AD21" s="10">
        <f t="shared" si="13"/>
        <v>10</v>
      </c>
      <c r="AE21" s="10">
        <f t="shared" si="13"/>
        <v>8</v>
      </c>
      <c r="AF21" s="10">
        <f t="shared" si="13"/>
        <v>10</v>
      </c>
      <c r="AG21" s="10">
        <f t="shared" si="13"/>
        <v>8</v>
      </c>
      <c r="AH21" s="10">
        <f t="shared" si="13"/>
        <v>0</v>
      </c>
      <c r="AI21" s="10">
        <f t="shared" si="13"/>
        <v>0</v>
      </c>
      <c r="AJ21" s="10">
        <f t="shared" si="13"/>
        <v>0</v>
      </c>
      <c r="AK21" s="10">
        <f t="shared" si="13"/>
        <v>0</v>
      </c>
      <c r="AL21" s="10">
        <f t="shared" si="13"/>
        <v>0</v>
      </c>
      <c r="AM21" s="10">
        <f t="shared" si="13"/>
        <v>10</v>
      </c>
      <c r="AN21" s="10">
        <f t="shared" si="13"/>
        <v>8</v>
      </c>
      <c r="AO21" s="10">
        <f t="shared" si="13"/>
        <v>10</v>
      </c>
      <c r="AP21" s="10">
        <f t="shared" si="13"/>
        <v>8</v>
      </c>
      <c r="AQ21" s="10">
        <f t="shared" si="13"/>
        <v>10</v>
      </c>
      <c r="AR21" s="10">
        <f t="shared" si="13"/>
        <v>8</v>
      </c>
      <c r="AS21" s="10">
        <f t="shared" si="13"/>
        <v>10</v>
      </c>
      <c r="AT21" s="10">
        <f t="shared" si="13"/>
        <v>8</v>
      </c>
      <c r="AU21" s="10">
        <f t="shared" si="13"/>
        <v>4</v>
      </c>
      <c r="AV21" s="10">
        <f t="shared" si="13"/>
        <v>0</v>
      </c>
      <c r="AW21" s="10">
        <f t="shared" si="13"/>
        <v>0</v>
      </c>
      <c r="AX21" s="45">
        <f t="shared" si="1"/>
        <v>156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2"/>
        <v>236</v>
      </c>
    </row>
    <row r="22" spans="1:59" ht="19.5" customHeight="1">
      <c r="A22" s="74"/>
      <c r="B22" s="78"/>
      <c r="C22" s="78"/>
      <c r="D22" s="17" t="s">
        <v>33</v>
      </c>
      <c r="E22" s="10">
        <f aca="true" t="shared" si="14" ref="E22:AW22">SUM(E24,E26,E28,E30,E32)</f>
        <v>2</v>
      </c>
      <c r="F22" s="10">
        <f t="shared" si="14"/>
        <v>3</v>
      </c>
      <c r="G22" s="10">
        <f t="shared" si="14"/>
        <v>2</v>
      </c>
      <c r="H22" s="10">
        <f t="shared" si="14"/>
        <v>3</v>
      </c>
      <c r="I22" s="10">
        <f t="shared" si="14"/>
        <v>2</v>
      </c>
      <c r="J22" s="10">
        <f t="shared" si="14"/>
        <v>3</v>
      </c>
      <c r="K22" s="10">
        <f t="shared" si="14"/>
        <v>2</v>
      </c>
      <c r="L22" s="10">
        <f t="shared" si="14"/>
        <v>3</v>
      </c>
      <c r="M22" s="10">
        <f t="shared" si="14"/>
        <v>2</v>
      </c>
      <c r="N22" s="10">
        <f t="shared" si="14"/>
        <v>3</v>
      </c>
      <c r="O22" s="10">
        <f t="shared" si="14"/>
        <v>2</v>
      </c>
      <c r="P22" s="10">
        <f t="shared" si="14"/>
        <v>3</v>
      </c>
      <c r="Q22" s="10">
        <f t="shared" si="14"/>
        <v>2</v>
      </c>
      <c r="R22" s="10">
        <f t="shared" si="14"/>
        <v>3</v>
      </c>
      <c r="S22" s="10">
        <f t="shared" si="14"/>
        <v>2</v>
      </c>
      <c r="T22" s="10">
        <f t="shared" si="14"/>
        <v>3</v>
      </c>
      <c r="U22" s="10">
        <f t="shared" si="14"/>
        <v>0</v>
      </c>
      <c r="V22" s="42">
        <f t="shared" si="14"/>
        <v>40</v>
      </c>
      <c r="W22" s="10">
        <f t="shared" si="14"/>
        <v>0</v>
      </c>
      <c r="X22" s="10">
        <f t="shared" si="14"/>
        <v>0</v>
      </c>
      <c r="Y22" s="10">
        <f t="shared" si="14"/>
        <v>4</v>
      </c>
      <c r="Z22" s="10">
        <f t="shared" si="14"/>
        <v>5</v>
      </c>
      <c r="AA22" s="10">
        <f t="shared" si="14"/>
        <v>4</v>
      </c>
      <c r="AB22" s="10">
        <f t="shared" si="14"/>
        <v>5</v>
      </c>
      <c r="AC22" s="10">
        <f t="shared" si="14"/>
        <v>4</v>
      </c>
      <c r="AD22" s="10">
        <f t="shared" si="14"/>
        <v>5</v>
      </c>
      <c r="AE22" s="10">
        <f t="shared" si="14"/>
        <v>4</v>
      </c>
      <c r="AF22" s="10">
        <f t="shared" si="14"/>
        <v>5</v>
      </c>
      <c r="AG22" s="10">
        <f t="shared" si="14"/>
        <v>4</v>
      </c>
      <c r="AH22" s="10">
        <f t="shared" si="14"/>
        <v>0</v>
      </c>
      <c r="AI22" s="10">
        <f t="shared" si="14"/>
        <v>0</v>
      </c>
      <c r="AJ22" s="10">
        <f t="shared" si="14"/>
        <v>0</v>
      </c>
      <c r="AK22" s="10">
        <f t="shared" si="14"/>
        <v>0</v>
      </c>
      <c r="AL22" s="10">
        <f t="shared" si="14"/>
        <v>0</v>
      </c>
      <c r="AM22" s="10">
        <f t="shared" si="14"/>
        <v>5</v>
      </c>
      <c r="AN22" s="10">
        <f t="shared" si="14"/>
        <v>4</v>
      </c>
      <c r="AO22" s="10">
        <f t="shared" si="14"/>
        <v>5</v>
      </c>
      <c r="AP22" s="10">
        <f t="shared" si="14"/>
        <v>4</v>
      </c>
      <c r="AQ22" s="10">
        <f t="shared" si="14"/>
        <v>5</v>
      </c>
      <c r="AR22" s="10">
        <f t="shared" si="14"/>
        <v>4</v>
      </c>
      <c r="AS22" s="10">
        <f t="shared" si="14"/>
        <v>5</v>
      </c>
      <c r="AT22" s="10">
        <f t="shared" si="14"/>
        <v>4</v>
      </c>
      <c r="AU22" s="10">
        <f t="shared" si="14"/>
        <v>2</v>
      </c>
      <c r="AV22" s="10">
        <f t="shared" si="14"/>
        <v>0</v>
      </c>
      <c r="AW22" s="10">
        <f t="shared" si="14"/>
        <v>0</v>
      </c>
      <c r="AX22" s="45">
        <f t="shared" si="1"/>
        <v>78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2"/>
        <v>118</v>
      </c>
    </row>
    <row r="23" spans="1:59" ht="19.5" customHeight="1">
      <c r="A23" s="74"/>
      <c r="B23" s="83" t="s">
        <v>59</v>
      </c>
      <c r="C23" s="80" t="s">
        <v>60</v>
      </c>
      <c r="D23" s="17" t="s">
        <v>32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0"/>
      <c r="U23" s="10"/>
      <c r="V23" s="40">
        <f aca="true" t="shared" si="15" ref="V23:V32">SUM(E23:U23)</f>
        <v>0</v>
      </c>
      <c r="W23" s="6">
        <v>0</v>
      </c>
      <c r="X23" s="6">
        <v>0</v>
      </c>
      <c r="Y23" s="12">
        <v>4</v>
      </c>
      <c r="Z23" s="12">
        <v>4</v>
      </c>
      <c r="AA23" s="12">
        <v>4</v>
      </c>
      <c r="AB23" s="12">
        <v>4</v>
      </c>
      <c r="AC23" s="12">
        <v>4</v>
      </c>
      <c r="AD23" s="12">
        <v>4</v>
      </c>
      <c r="AE23" s="12">
        <v>4</v>
      </c>
      <c r="AF23" s="12">
        <v>4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0"/>
      <c r="AV23" s="10"/>
      <c r="AW23" s="10"/>
      <c r="AX23" s="40">
        <f t="shared" si="1"/>
        <v>32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 t="shared" si="2"/>
        <v>32</v>
      </c>
    </row>
    <row r="24" spans="1:59" ht="19.5" customHeight="1">
      <c r="A24" s="74"/>
      <c r="B24" s="77"/>
      <c r="C24" s="81"/>
      <c r="D24" s="17" t="s">
        <v>33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0"/>
      <c r="U24" s="10"/>
      <c r="V24" s="40">
        <f t="shared" si="15"/>
        <v>0</v>
      </c>
      <c r="W24" s="6">
        <v>0</v>
      </c>
      <c r="X24" s="6">
        <v>0</v>
      </c>
      <c r="Y24" s="12">
        <f aca="true" t="shared" si="16" ref="Y24:AF24">Y23/2</f>
        <v>2</v>
      </c>
      <c r="Z24" s="12">
        <f t="shared" si="16"/>
        <v>2</v>
      </c>
      <c r="AA24" s="12">
        <f t="shared" si="16"/>
        <v>2</v>
      </c>
      <c r="AB24" s="12">
        <f t="shared" si="16"/>
        <v>2</v>
      </c>
      <c r="AC24" s="12">
        <f t="shared" si="16"/>
        <v>2</v>
      </c>
      <c r="AD24" s="12">
        <f t="shared" si="16"/>
        <v>2</v>
      </c>
      <c r="AE24" s="12">
        <f t="shared" si="16"/>
        <v>2</v>
      </c>
      <c r="AF24" s="12">
        <f t="shared" si="16"/>
        <v>2</v>
      </c>
      <c r="AG24" s="12"/>
      <c r="AH24" s="10"/>
      <c r="AI24" s="10"/>
      <c r="AJ24" s="10"/>
      <c r="AK24" s="10"/>
      <c r="AL24" s="10"/>
      <c r="AM24" s="12"/>
      <c r="AN24" s="12"/>
      <c r="AO24" s="12"/>
      <c r="AP24" s="12"/>
      <c r="AQ24" s="12"/>
      <c r="AR24" s="12"/>
      <c r="AS24" s="12"/>
      <c r="AT24" s="12"/>
      <c r="AU24" s="10"/>
      <c r="AV24" s="10"/>
      <c r="AW24" s="10"/>
      <c r="AX24" s="40">
        <f t="shared" si="1"/>
        <v>16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 t="shared" si="2"/>
        <v>16</v>
      </c>
    </row>
    <row r="25" spans="1:59" ht="19.5" customHeight="1">
      <c r="A25" s="74"/>
      <c r="B25" s="83" t="s">
        <v>49</v>
      </c>
      <c r="C25" s="86" t="s">
        <v>50</v>
      </c>
      <c r="D25" s="17" t="s">
        <v>32</v>
      </c>
      <c r="E25" s="6">
        <v>2</v>
      </c>
      <c r="F25" s="5">
        <v>4</v>
      </c>
      <c r="G25" s="6">
        <v>2</v>
      </c>
      <c r="H25" s="5">
        <v>4</v>
      </c>
      <c r="I25" s="6">
        <v>2</v>
      </c>
      <c r="J25" s="5">
        <v>4</v>
      </c>
      <c r="K25" s="6">
        <v>2</v>
      </c>
      <c r="L25" s="5">
        <v>4</v>
      </c>
      <c r="M25" s="6">
        <v>2</v>
      </c>
      <c r="N25" s="19">
        <v>2</v>
      </c>
      <c r="O25" s="29">
        <v>2</v>
      </c>
      <c r="P25" s="19">
        <v>2</v>
      </c>
      <c r="Q25" s="29">
        <v>2</v>
      </c>
      <c r="R25" s="19">
        <v>2</v>
      </c>
      <c r="S25" s="19">
        <v>2</v>
      </c>
      <c r="T25" s="20">
        <v>2</v>
      </c>
      <c r="U25" s="22"/>
      <c r="V25" s="40">
        <f t="shared" si="15"/>
        <v>40</v>
      </c>
      <c r="W25" s="6">
        <v>0</v>
      </c>
      <c r="X25" s="6"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0">
        <f t="shared" si="1"/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2"/>
        <v>40</v>
      </c>
    </row>
    <row r="26" spans="1:59" ht="19.5" customHeight="1">
      <c r="A26" s="74"/>
      <c r="B26" s="83"/>
      <c r="C26" s="86"/>
      <c r="D26" s="17" t="s">
        <v>33</v>
      </c>
      <c r="E26" s="5">
        <f aca="true" t="shared" si="17" ref="E26:T26">E25/2</f>
        <v>1</v>
      </c>
      <c r="F26" s="5">
        <f t="shared" si="17"/>
        <v>2</v>
      </c>
      <c r="G26" s="5">
        <f t="shared" si="17"/>
        <v>1</v>
      </c>
      <c r="H26" s="5">
        <f t="shared" si="17"/>
        <v>2</v>
      </c>
      <c r="I26" s="5">
        <f t="shared" si="17"/>
        <v>1</v>
      </c>
      <c r="J26" s="5">
        <f t="shared" si="17"/>
        <v>2</v>
      </c>
      <c r="K26" s="5">
        <f t="shared" si="17"/>
        <v>1</v>
      </c>
      <c r="L26" s="5">
        <f t="shared" si="17"/>
        <v>2</v>
      </c>
      <c r="M26" s="5">
        <f t="shared" si="17"/>
        <v>1</v>
      </c>
      <c r="N26" s="5">
        <f t="shared" si="17"/>
        <v>1</v>
      </c>
      <c r="O26" s="5">
        <f t="shared" si="17"/>
        <v>1</v>
      </c>
      <c r="P26" s="5">
        <f t="shared" si="17"/>
        <v>1</v>
      </c>
      <c r="Q26" s="5">
        <f t="shared" si="17"/>
        <v>1</v>
      </c>
      <c r="R26" s="22">
        <f t="shared" si="17"/>
        <v>1</v>
      </c>
      <c r="S26" s="22">
        <f t="shared" si="17"/>
        <v>1</v>
      </c>
      <c r="T26" s="20">
        <f t="shared" si="17"/>
        <v>1</v>
      </c>
      <c r="U26" s="22"/>
      <c r="V26" s="40">
        <f t="shared" si="15"/>
        <v>20</v>
      </c>
      <c r="W26" s="6">
        <v>0</v>
      </c>
      <c r="X26" s="6">
        <v>0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40">
        <f t="shared" si="1"/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2"/>
        <v>20</v>
      </c>
    </row>
    <row r="27" spans="1:59" ht="19.5" customHeight="1">
      <c r="A27" s="74"/>
      <c r="B27" s="83" t="s">
        <v>51</v>
      </c>
      <c r="C27" s="80" t="s">
        <v>52</v>
      </c>
      <c r="D27" s="17" t="s">
        <v>32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2</v>
      </c>
      <c r="K27" s="5">
        <v>2</v>
      </c>
      <c r="L27" s="5">
        <v>2</v>
      </c>
      <c r="M27" s="5">
        <v>2</v>
      </c>
      <c r="N27" s="19">
        <v>4</v>
      </c>
      <c r="O27" s="19">
        <v>2</v>
      </c>
      <c r="P27" s="19">
        <v>4</v>
      </c>
      <c r="Q27" s="19">
        <v>2</v>
      </c>
      <c r="R27" s="19">
        <v>4</v>
      </c>
      <c r="S27" s="19">
        <v>2</v>
      </c>
      <c r="T27" s="28">
        <v>4</v>
      </c>
      <c r="U27" s="27"/>
      <c r="V27" s="40">
        <f t="shared" si="15"/>
        <v>40</v>
      </c>
      <c r="W27" s="6">
        <v>0</v>
      </c>
      <c r="X27" s="6">
        <v>0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40">
        <f t="shared" si="1"/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 t="shared" si="2"/>
        <v>40</v>
      </c>
    </row>
    <row r="28" spans="1:59" ht="19.5" customHeight="1">
      <c r="A28" s="74"/>
      <c r="B28" s="83"/>
      <c r="C28" s="80"/>
      <c r="D28" s="17" t="s">
        <v>33</v>
      </c>
      <c r="E28" s="5">
        <f aca="true" t="shared" si="18" ref="E28:T28">E27/2</f>
        <v>1</v>
      </c>
      <c r="F28" s="5">
        <f t="shared" si="18"/>
        <v>1</v>
      </c>
      <c r="G28" s="5">
        <f t="shared" si="18"/>
        <v>1</v>
      </c>
      <c r="H28" s="5">
        <f t="shared" si="18"/>
        <v>1</v>
      </c>
      <c r="I28" s="5">
        <f t="shared" si="18"/>
        <v>1</v>
      </c>
      <c r="J28" s="5">
        <f t="shared" si="18"/>
        <v>1</v>
      </c>
      <c r="K28" s="5">
        <f t="shared" si="18"/>
        <v>1</v>
      </c>
      <c r="L28" s="5">
        <f t="shared" si="18"/>
        <v>1</v>
      </c>
      <c r="M28" s="5">
        <f t="shared" si="18"/>
        <v>1</v>
      </c>
      <c r="N28" s="5">
        <f t="shared" si="18"/>
        <v>2</v>
      </c>
      <c r="O28" s="5">
        <f t="shared" si="18"/>
        <v>1</v>
      </c>
      <c r="P28" s="5">
        <f t="shared" si="18"/>
        <v>2</v>
      </c>
      <c r="Q28" s="5">
        <f t="shared" si="18"/>
        <v>1</v>
      </c>
      <c r="R28" s="5">
        <f t="shared" si="18"/>
        <v>2</v>
      </c>
      <c r="S28" s="5">
        <f t="shared" si="18"/>
        <v>1</v>
      </c>
      <c r="T28" s="5">
        <f t="shared" si="18"/>
        <v>2</v>
      </c>
      <c r="U28" s="20"/>
      <c r="V28" s="40">
        <f t="shared" si="15"/>
        <v>20</v>
      </c>
      <c r="W28" s="6">
        <v>0</v>
      </c>
      <c r="X28" s="6">
        <v>0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40">
        <f t="shared" si="1"/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 t="shared" si="2"/>
        <v>20</v>
      </c>
    </row>
    <row r="29" spans="1:59" ht="19.5" customHeight="1">
      <c r="A29" s="74"/>
      <c r="B29" s="83" t="s">
        <v>61</v>
      </c>
      <c r="C29" s="80" t="s">
        <v>62</v>
      </c>
      <c r="D29" s="17" t="s">
        <v>32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0">
        <f t="shared" si="15"/>
        <v>0</v>
      </c>
      <c r="W29" s="6">
        <v>0</v>
      </c>
      <c r="X29" s="6">
        <v>0</v>
      </c>
      <c r="Y29" s="5">
        <v>4</v>
      </c>
      <c r="Z29" s="5">
        <v>6</v>
      </c>
      <c r="AA29" s="5">
        <v>4</v>
      </c>
      <c r="AB29" s="5">
        <v>6</v>
      </c>
      <c r="AC29" s="5">
        <v>4</v>
      </c>
      <c r="AD29" s="5">
        <v>6</v>
      </c>
      <c r="AE29" s="5">
        <v>4</v>
      </c>
      <c r="AF29" s="19">
        <v>6</v>
      </c>
      <c r="AG29" s="19">
        <v>8</v>
      </c>
      <c r="AH29" s="22"/>
      <c r="AI29" s="5"/>
      <c r="AJ29" s="5"/>
      <c r="AK29" s="5"/>
      <c r="AL29" s="5"/>
      <c r="AM29" s="22">
        <v>6</v>
      </c>
      <c r="AN29" s="5">
        <v>4</v>
      </c>
      <c r="AO29" s="5">
        <v>6</v>
      </c>
      <c r="AP29" s="5">
        <v>4</v>
      </c>
      <c r="AQ29" s="5">
        <v>6</v>
      </c>
      <c r="AR29" s="5">
        <v>4</v>
      </c>
      <c r="AS29" s="5">
        <v>6</v>
      </c>
      <c r="AT29" s="20">
        <v>4</v>
      </c>
      <c r="AU29" s="22"/>
      <c r="AV29" s="5"/>
      <c r="AW29" s="5"/>
      <c r="AX29" s="40">
        <f t="shared" si="1"/>
        <v>88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2"/>
        <v>88</v>
      </c>
    </row>
    <row r="30" spans="1:59" ht="19.5" customHeight="1">
      <c r="A30" s="74"/>
      <c r="B30" s="85"/>
      <c r="C30" s="82"/>
      <c r="D30" s="17" t="s">
        <v>33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0">
        <f t="shared" si="15"/>
        <v>0</v>
      </c>
      <c r="W30" s="6">
        <v>0</v>
      </c>
      <c r="X30" s="6">
        <v>0</v>
      </c>
      <c r="Y30" s="5">
        <f aca="true" t="shared" si="19" ref="Y30:AH30">Y29/2</f>
        <v>2</v>
      </c>
      <c r="Z30" s="5">
        <f t="shared" si="19"/>
        <v>3</v>
      </c>
      <c r="AA30" s="5">
        <f t="shared" si="19"/>
        <v>2</v>
      </c>
      <c r="AB30" s="5">
        <f t="shared" si="19"/>
        <v>3</v>
      </c>
      <c r="AC30" s="5">
        <f t="shared" si="19"/>
        <v>2</v>
      </c>
      <c r="AD30" s="5">
        <f t="shared" si="19"/>
        <v>3</v>
      </c>
      <c r="AE30" s="5">
        <f t="shared" si="19"/>
        <v>2</v>
      </c>
      <c r="AF30" s="5">
        <f t="shared" si="19"/>
        <v>3</v>
      </c>
      <c r="AG30" s="5">
        <f t="shared" si="19"/>
        <v>4</v>
      </c>
      <c r="AH30" s="5">
        <f t="shared" si="19"/>
        <v>0</v>
      </c>
      <c r="AI30" s="5"/>
      <c r="AJ30" s="5"/>
      <c r="AK30" s="5"/>
      <c r="AL30" s="5"/>
      <c r="AM30" s="5">
        <f aca="true" t="shared" si="20" ref="AM30:AT30">AM29/2</f>
        <v>3</v>
      </c>
      <c r="AN30" s="5">
        <f t="shared" si="20"/>
        <v>2</v>
      </c>
      <c r="AO30" s="5">
        <f t="shared" si="20"/>
        <v>3</v>
      </c>
      <c r="AP30" s="5">
        <f t="shared" si="20"/>
        <v>2</v>
      </c>
      <c r="AQ30" s="5">
        <f t="shared" si="20"/>
        <v>3</v>
      </c>
      <c r="AR30" s="5">
        <f t="shared" si="20"/>
        <v>2</v>
      </c>
      <c r="AS30" s="5">
        <f t="shared" si="20"/>
        <v>3</v>
      </c>
      <c r="AT30" s="20">
        <f t="shared" si="20"/>
        <v>2</v>
      </c>
      <c r="AU30" s="22"/>
      <c r="AV30" s="5"/>
      <c r="AW30" s="5"/>
      <c r="AX30" s="40">
        <f t="shared" si="1"/>
        <v>44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2"/>
        <v>44</v>
      </c>
    </row>
    <row r="31" spans="1:59" ht="19.5" customHeight="1">
      <c r="A31" s="74"/>
      <c r="B31" s="83" t="s">
        <v>63</v>
      </c>
      <c r="C31" s="80" t="s">
        <v>145</v>
      </c>
      <c r="D31" s="17" t="s">
        <v>32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0">
        <f t="shared" si="15"/>
        <v>0</v>
      </c>
      <c r="W31" s="6">
        <v>0</v>
      </c>
      <c r="X31" s="6"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>
        <v>4</v>
      </c>
      <c r="AN31" s="5">
        <v>4</v>
      </c>
      <c r="AO31" s="5">
        <v>4</v>
      </c>
      <c r="AP31" s="5">
        <v>4</v>
      </c>
      <c r="AQ31" s="5">
        <v>4</v>
      </c>
      <c r="AR31" s="5">
        <v>4</v>
      </c>
      <c r="AS31" s="5">
        <v>4</v>
      </c>
      <c r="AT31" s="5">
        <v>4</v>
      </c>
      <c r="AU31" s="5">
        <v>4</v>
      </c>
      <c r="AV31" s="9"/>
      <c r="AW31" s="5"/>
      <c r="AX31" s="40">
        <f t="shared" si="1"/>
        <v>36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2"/>
        <v>36</v>
      </c>
    </row>
    <row r="32" spans="1:59" ht="19.5" customHeight="1">
      <c r="A32" s="74"/>
      <c r="B32" s="83"/>
      <c r="C32" s="80"/>
      <c r="D32" s="17" t="s">
        <v>33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0">
        <f t="shared" si="15"/>
        <v>0</v>
      </c>
      <c r="W32" s="6">
        <v>0</v>
      </c>
      <c r="X32" s="6"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>
        <f aca="true" t="shared" si="21" ref="AM32:AU32">AM31/2</f>
        <v>2</v>
      </c>
      <c r="AN32" s="5">
        <f t="shared" si="21"/>
        <v>2</v>
      </c>
      <c r="AO32" s="5">
        <f t="shared" si="21"/>
        <v>2</v>
      </c>
      <c r="AP32" s="5">
        <f t="shared" si="21"/>
        <v>2</v>
      </c>
      <c r="AQ32" s="5">
        <f t="shared" si="21"/>
        <v>2</v>
      </c>
      <c r="AR32" s="5">
        <f t="shared" si="21"/>
        <v>2</v>
      </c>
      <c r="AS32" s="5">
        <f t="shared" si="21"/>
        <v>2</v>
      </c>
      <c r="AT32" s="5">
        <f t="shared" si="21"/>
        <v>2</v>
      </c>
      <c r="AU32" s="5">
        <f t="shared" si="21"/>
        <v>2</v>
      </c>
      <c r="AV32" s="5"/>
      <c r="AW32" s="5"/>
      <c r="AX32" s="40">
        <f t="shared" si="1"/>
        <v>18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2"/>
        <v>18</v>
      </c>
    </row>
    <row r="33" spans="1:59" ht="19.5" customHeight="1">
      <c r="A33" s="74"/>
      <c r="B33" s="77" t="s">
        <v>64</v>
      </c>
      <c r="C33" s="77" t="s">
        <v>65</v>
      </c>
      <c r="D33" s="17" t="s">
        <v>32</v>
      </c>
      <c r="E33" s="3">
        <f aca="true" t="shared" si="22" ref="E33:AW33">SUM(E35,E45)</f>
        <v>20</v>
      </c>
      <c r="F33" s="3">
        <f t="shared" si="22"/>
        <v>18</v>
      </c>
      <c r="G33" s="3">
        <f t="shared" si="22"/>
        <v>20</v>
      </c>
      <c r="H33" s="3">
        <f t="shared" si="22"/>
        <v>18</v>
      </c>
      <c r="I33" s="3">
        <f t="shared" si="22"/>
        <v>20</v>
      </c>
      <c r="J33" s="3">
        <f t="shared" si="22"/>
        <v>18</v>
      </c>
      <c r="K33" s="3">
        <f t="shared" si="22"/>
        <v>20</v>
      </c>
      <c r="L33" s="3">
        <f t="shared" si="22"/>
        <v>18</v>
      </c>
      <c r="M33" s="3">
        <f t="shared" si="22"/>
        <v>20</v>
      </c>
      <c r="N33" s="3">
        <f t="shared" si="22"/>
        <v>18</v>
      </c>
      <c r="O33" s="3">
        <f t="shared" si="22"/>
        <v>20</v>
      </c>
      <c r="P33" s="3">
        <f t="shared" si="22"/>
        <v>18</v>
      </c>
      <c r="Q33" s="3">
        <f t="shared" si="22"/>
        <v>20</v>
      </c>
      <c r="R33" s="3">
        <f t="shared" si="22"/>
        <v>18</v>
      </c>
      <c r="S33" s="3">
        <f t="shared" si="22"/>
        <v>20</v>
      </c>
      <c r="T33" s="3">
        <f t="shared" si="22"/>
        <v>6</v>
      </c>
      <c r="U33" s="3">
        <f t="shared" si="22"/>
        <v>6</v>
      </c>
      <c r="V33" s="45">
        <f t="shared" si="22"/>
        <v>298</v>
      </c>
      <c r="W33" s="3">
        <f t="shared" si="22"/>
        <v>0</v>
      </c>
      <c r="X33" s="3">
        <f t="shared" si="22"/>
        <v>0</v>
      </c>
      <c r="Y33" s="3">
        <f t="shared" si="22"/>
        <v>24</v>
      </c>
      <c r="Z33" s="3">
        <f t="shared" si="22"/>
        <v>22</v>
      </c>
      <c r="AA33" s="3">
        <f t="shared" si="22"/>
        <v>24</v>
      </c>
      <c r="AB33" s="3">
        <f t="shared" si="22"/>
        <v>22</v>
      </c>
      <c r="AC33" s="3">
        <f t="shared" si="22"/>
        <v>24</v>
      </c>
      <c r="AD33" s="3">
        <f t="shared" si="22"/>
        <v>22</v>
      </c>
      <c r="AE33" s="3">
        <f t="shared" si="22"/>
        <v>24</v>
      </c>
      <c r="AF33" s="3">
        <f t="shared" si="22"/>
        <v>24</v>
      </c>
      <c r="AG33" s="3">
        <f t="shared" si="22"/>
        <v>28</v>
      </c>
      <c r="AH33" s="3">
        <f t="shared" si="22"/>
        <v>30</v>
      </c>
      <c r="AI33" s="3">
        <f t="shared" si="22"/>
        <v>36</v>
      </c>
      <c r="AJ33" s="3">
        <f t="shared" si="22"/>
        <v>36</v>
      </c>
      <c r="AK33" s="3">
        <f t="shared" si="22"/>
        <v>36</v>
      </c>
      <c r="AL33" s="3">
        <f t="shared" si="22"/>
        <v>36</v>
      </c>
      <c r="AM33" s="3">
        <f t="shared" si="22"/>
        <v>12</v>
      </c>
      <c r="AN33" s="3">
        <f t="shared" si="22"/>
        <v>24</v>
      </c>
      <c r="AO33" s="3">
        <f t="shared" si="22"/>
        <v>22</v>
      </c>
      <c r="AP33" s="3">
        <f t="shared" si="22"/>
        <v>24</v>
      </c>
      <c r="AQ33" s="3">
        <f t="shared" si="22"/>
        <v>22</v>
      </c>
      <c r="AR33" s="3">
        <f t="shared" si="22"/>
        <v>24</v>
      </c>
      <c r="AS33" s="3">
        <f t="shared" si="22"/>
        <v>22</v>
      </c>
      <c r="AT33" s="3">
        <f t="shared" si="22"/>
        <v>22</v>
      </c>
      <c r="AU33" s="3">
        <f t="shared" si="22"/>
        <v>26</v>
      </c>
      <c r="AV33" s="3">
        <f t="shared" si="22"/>
        <v>36</v>
      </c>
      <c r="AW33" s="3">
        <f t="shared" si="22"/>
        <v>12</v>
      </c>
      <c r="AX33" s="45">
        <f t="shared" si="1"/>
        <v>634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 t="shared" si="2"/>
        <v>932</v>
      </c>
    </row>
    <row r="34" spans="1:59" ht="19.5" customHeight="1">
      <c r="A34" s="74"/>
      <c r="B34" s="77"/>
      <c r="C34" s="77"/>
      <c r="D34" s="17" t="s">
        <v>33</v>
      </c>
      <c r="E34" s="3">
        <f aca="true" t="shared" si="23" ref="E34:AW34">SUM(E36,E46)</f>
        <v>10</v>
      </c>
      <c r="F34" s="3">
        <f t="shared" si="23"/>
        <v>9</v>
      </c>
      <c r="G34" s="3">
        <f t="shared" si="23"/>
        <v>10</v>
      </c>
      <c r="H34" s="3">
        <f t="shared" si="23"/>
        <v>9</v>
      </c>
      <c r="I34" s="3">
        <f t="shared" si="23"/>
        <v>10</v>
      </c>
      <c r="J34" s="3">
        <f t="shared" si="23"/>
        <v>9</v>
      </c>
      <c r="K34" s="3">
        <f t="shared" si="23"/>
        <v>10</v>
      </c>
      <c r="L34" s="3">
        <f t="shared" si="23"/>
        <v>9</v>
      </c>
      <c r="M34" s="3">
        <f t="shared" si="23"/>
        <v>10</v>
      </c>
      <c r="N34" s="3">
        <f t="shared" si="23"/>
        <v>9</v>
      </c>
      <c r="O34" s="3">
        <f t="shared" si="23"/>
        <v>10</v>
      </c>
      <c r="P34" s="3">
        <f t="shared" si="23"/>
        <v>9</v>
      </c>
      <c r="Q34" s="3">
        <f t="shared" si="23"/>
        <v>10</v>
      </c>
      <c r="R34" s="3">
        <f t="shared" si="23"/>
        <v>9</v>
      </c>
      <c r="S34" s="3">
        <f t="shared" si="23"/>
        <v>10</v>
      </c>
      <c r="T34" s="3">
        <f t="shared" si="23"/>
        <v>3</v>
      </c>
      <c r="U34" s="3">
        <f t="shared" si="23"/>
        <v>3</v>
      </c>
      <c r="V34" s="45">
        <f t="shared" si="23"/>
        <v>149</v>
      </c>
      <c r="W34" s="3">
        <f t="shared" si="23"/>
        <v>0</v>
      </c>
      <c r="X34" s="3">
        <f t="shared" si="23"/>
        <v>0</v>
      </c>
      <c r="Y34" s="3">
        <f t="shared" si="23"/>
        <v>12</v>
      </c>
      <c r="Z34" s="3">
        <f t="shared" si="23"/>
        <v>11</v>
      </c>
      <c r="AA34" s="3">
        <f t="shared" si="23"/>
        <v>12</v>
      </c>
      <c r="AB34" s="3">
        <f t="shared" si="23"/>
        <v>11</v>
      </c>
      <c r="AC34" s="3">
        <f t="shared" si="23"/>
        <v>12</v>
      </c>
      <c r="AD34" s="3">
        <f t="shared" si="23"/>
        <v>11</v>
      </c>
      <c r="AE34" s="3">
        <f t="shared" si="23"/>
        <v>12</v>
      </c>
      <c r="AF34" s="3">
        <f t="shared" si="23"/>
        <v>12</v>
      </c>
      <c r="AG34" s="3">
        <f t="shared" si="23"/>
        <v>14</v>
      </c>
      <c r="AH34" s="3">
        <f t="shared" si="23"/>
        <v>6</v>
      </c>
      <c r="AI34" s="3">
        <f t="shared" si="23"/>
        <v>0</v>
      </c>
      <c r="AJ34" s="3">
        <f t="shared" si="23"/>
        <v>0</v>
      </c>
      <c r="AK34" s="3">
        <f t="shared" si="23"/>
        <v>0</v>
      </c>
      <c r="AL34" s="3">
        <f t="shared" si="23"/>
        <v>0</v>
      </c>
      <c r="AM34" s="3">
        <f t="shared" si="23"/>
        <v>6</v>
      </c>
      <c r="AN34" s="3">
        <f t="shared" si="23"/>
        <v>12</v>
      </c>
      <c r="AO34" s="3">
        <f t="shared" si="23"/>
        <v>11</v>
      </c>
      <c r="AP34" s="3">
        <f t="shared" si="23"/>
        <v>12</v>
      </c>
      <c r="AQ34" s="3">
        <f t="shared" si="23"/>
        <v>11</v>
      </c>
      <c r="AR34" s="3">
        <f t="shared" si="23"/>
        <v>12</v>
      </c>
      <c r="AS34" s="3">
        <f t="shared" si="23"/>
        <v>11</v>
      </c>
      <c r="AT34" s="3">
        <f t="shared" si="23"/>
        <v>11</v>
      </c>
      <c r="AU34" s="3">
        <f t="shared" si="23"/>
        <v>10</v>
      </c>
      <c r="AV34" s="3">
        <f t="shared" si="23"/>
        <v>0</v>
      </c>
      <c r="AW34" s="3">
        <f t="shared" si="23"/>
        <v>0</v>
      </c>
      <c r="AX34" s="45">
        <f t="shared" si="1"/>
        <v>209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2"/>
        <v>358</v>
      </c>
    </row>
    <row r="35" spans="1:59" ht="19.5" customHeight="1">
      <c r="A35" s="74"/>
      <c r="B35" s="78" t="s">
        <v>66</v>
      </c>
      <c r="C35" s="78" t="s">
        <v>67</v>
      </c>
      <c r="D35" s="17" t="s">
        <v>32</v>
      </c>
      <c r="E35" s="10">
        <f aca="true" t="shared" si="24" ref="E35:AW35">SUM(E37,E39,E41,E43,E44)</f>
        <v>20</v>
      </c>
      <c r="F35" s="10">
        <f t="shared" si="24"/>
        <v>18</v>
      </c>
      <c r="G35" s="10">
        <f t="shared" si="24"/>
        <v>20</v>
      </c>
      <c r="H35" s="10">
        <f t="shared" si="24"/>
        <v>18</v>
      </c>
      <c r="I35" s="10">
        <f t="shared" si="24"/>
        <v>20</v>
      </c>
      <c r="J35" s="10">
        <f t="shared" si="24"/>
        <v>18</v>
      </c>
      <c r="K35" s="10">
        <f t="shared" si="24"/>
        <v>20</v>
      </c>
      <c r="L35" s="10">
        <f t="shared" si="24"/>
        <v>18</v>
      </c>
      <c r="M35" s="10">
        <f t="shared" si="24"/>
        <v>20</v>
      </c>
      <c r="N35" s="10">
        <f t="shared" si="24"/>
        <v>18</v>
      </c>
      <c r="O35" s="10">
        <f t="shared" si="24"/>
        <v>20</v>
      </c>
      <c r="P35" s="10">
        <f t="shared" si="24"/>
        <v>18</v>
      </c>
      <c r="Q35" s="10">
        <f t="shared" si="24"/>
        <v>20</v>
      </c>
      <c r="R35" s="10">
        <f t="shared" si="24"/>
        <v>18</v>
      </c>
      <c r="S35" s="10">
        <f t="shared" si="24"/>
        <v>20</v>
      </c>
      <c r="T35" s="10">
        <f t="shared" si="24"/>
        <v>6</v>
      </c>
      <c r="U35" s="10">
        <f t="shared" si="24"/>
        <v>6</v>
      </c>
      <c r="V35" s="42">
        <f t="shared" si="24"/>
        <v>298</v>
      </c>
      <c r="W35" s="10">
        <f t="shared" si="24"/>
        <v>0</v>
      </c>
      <c r="X35" s="10">
        <f t="shared" si="24"/>
        <v>0</v>
      </c>
      <c r="Y35" s="10">
        <f t="shared" si="24"/>
        <v>24</v>
      </c>
      <c r="Z35" s="10">
        <f t="shared" si="24"/>
        <v>22</v>
      </c>
      <c r="AA35" s="10">
        <f t="shared" si="24"/>
        <v>24</v>
      </c>
      <c r="AB35" s="10">
        <f t="shared" si="24"/>
        <v>22</v>
      </c>
      <c r="AC35" s="10">
        <f t="shared" si="24"/>
        <v>24</v>
      </c>
      <c r="AD35" s="10">
        <f t="shared" si="24"/>
        <v>22</v>
      </c>
      <c r="AE35" s="10">
        <f t="shared" si="24"/>
        <v>24</v>
      </c>
      <c r="AF35" s="10">
        <f t="shared" si="24"/>
        <v>24</v>
      </c>
      <c r="AG35" s="10">
        <f t="shared" si="24"/>
        <v>28</v>
      </c>
      <c r="AH35" s="10">
        <f t="shared" si="24"/>
        <v>30</v>
      </c>
      <c r="AI35" s="10">
        <f t="shared" si="24"/>
        <v>36</v>
      </c>
      <c r="AJ35" s="10">
        <f t="shared" si="24"/>
        <v>36</v>
      </c>
      <c r="AK35" s="10">
        <f t="shared" si="24"/>
        <v>36</v>
      </c>
      <c r="AL35" s="10">
        <f t="shared" si="24"/>
        <v>36</v>
      </c>
      <c r="AM35" s="10">
        <f t="shared" si="24"/>
        <v>0</v>
      </c>
      <c r="AN35" s="10">
        <f t="shared" si="24"/>
        <v>0</v>
      </c>
      <c r="AO35" s="10">
        <f t="shared" si="24"/>
        <v>0</v>
      </c>
      <c r="AP35" s="10">
        <f t="shared" si="24"/>
        <v>0</v>
      </c>
      <c r="AQ35" s="10">
        <f t="shared" si="24"/>
        <v>0</v>
      </c>
      <c r="AR35" s="10">
        <f t="shared" si="24"/>
        <v>0</v>
      </c>
      <c r="AS35" s="10">
        <f t="shared" si="24"/>
        <v>0</v>
      </c>
      <c r="AT35" s="10">
        <f t="shared" si="24"/>
        <v>0</v>
      </c>
      <c r="AU35" s="10">
        <f t="shared" si="24"/>
        <v>0</v>
      </c>
      <c r="AV35" s="10">
        <f t="shared" si="24"/>
        <v>0</v>
      </c>
      <c r="AW35" s="10">
        <f t="shared" si="24"/>
        <v>0</v>
      </c>
      <c r="AX35" s="45">
        <f t="shared" si="1"/>
        <v>388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2"/>
        <v>686</v>
      </c>
    </row>
    <row r="36" spans="1:59" ht="19.5" customHeight="1">
      <c r="A36" s="74"/>
      <c r="B36" s="78"/>
      <c r="C36" s="78"/>
      <c r="D36" s="17" t="s">
        <v>33</v>
      </c>
      <c r="E36" s="3">
        <f aca="true" t="shared" si="25" ref="E36:AW36">SUM(E38,E40,E42)</f>
        <v>10</v>
      </c>
      <c r="F36" s="3">
        <f t="shared" si="25"/>
        <v>9</v>
      </c>
      <c r="G36" s="3">
        <f t="shared" si="25"/>
        <v>10</v>
      </c>
      <c r="H36" s="3">
        <f t="shared" si="25"/>
        <v>9</v>
      </c>
      <c r="I36" s="3">
        <f t="shared" si="25"/>
        <v>10</v>
      </c>
      <c r="J36" s="3">
        <f t="shared" si="25"/>
        <v>9</v>
      </c>
      <c r="K36" s="3">
        <f t="shared" si="25"/>
        <v>10</v>
      </c>
      <c r="L36" s="3">
        <f t="shared" si="25"/>
        <v>9</v>
      </c>
      <c r="M36" s="3">
        <f t="shared" si="25"/>
        <v>10</v>
      </c>
      <c r="N36" s="3">
        <f t="shared" si="25"/>
        <v>9</v>
      </c>
      <c r="O36" s="3">
        <f t="shared" si="25"/>
        <v>10</v>
      </c>
      <c r="P36" s="3">
        <f t="shared" si="25"/>
        <v>9</v>
      </c>
      <c r="Q36" s="3">
        <f t="shared" si="25"/>
        <v>10</v>
      </c>
      <c r="R36" s="3">
        <f t="shared" si="25"/>
        <v>9</v>
      </c>
      <c r="S36" s="3">
        <f t="shared" si="25"/>
        <v>10</v>
      </c>
      <c r="T36" s="3">
        <f t="shared" si="25"/>
        <v>3</v>
      </c>
      <c r="U36" s="3">
        <f t="shared" si="25"/>
        <v>3</v>
      </c>
      <c r="V36" s="45">
        <f t="shared" si="25"/>
        <v>149</v>
      </c>
      <c r="W36" s="3">
        <f t="shared" si="25"/>
        <v>0</v>
      </c>
      <c r="X36" s="3">
        <f t="shared" si="25"/>
        <v>0</v>
      </c>
      <c r="Y36" s="3">
        <f t="shared" si="25"/>
        <v>12</v>
      </c>
      <c r="Z36" s="3">
        <f t="shared" si="25"/>
        <v>11</v>
      </c>
      <c r="AA36" s="3">
        <f t="shared" si="25"/>
        <v>12</v>
      </c>
      <c r="AB36" s="3">
        <f t="shared" si="25"/>
        <v>11</v>
      </c>
      <c r="AC36" s="3">
        <f t="shared" si="25"/>
        <v>12</v>
      </c>
      <c r="AD36" s="3">
        <f t="shared" si="25"/>
        <v>11</v>
      </c>
      <c r="AE36" s="3">
        <f t="shared" si="25"/>
        <v>12</v>
      </c>
      <c r="AF36" s="3">
        <f t="shared" si="25"/>
        <v>12</v>
      </c>
      <c r="AG36" s="3">
        <f t="shared" si="25"/>
        <v>14</v>
      </c>
      <c r="AH36" s="3">
        <f t="shared" si="25"/>
        <v>6</v>
      </c>
      <c r="AI36" s="3">
        <f t="shared" si="25"/>
        <v>0</v>
      </c>
      <c r="AJ36" s="3">
        <f t="shared" si="25"/>
        <v>0</v>
      </c>
      <c r="AK36" s="3">
        <f t="shared" si="25"/>
        <v>0</v>
      </c>
      <c r="AL36" s="3">
        <f t="shared" si="25"/>
        <v>0</v>
      </c>
      <c r="AM36" s="3">
        <f t="shared" si="25"/>
        <v>0</v>
      </c>
      <c r="AN36" s="3">
        <f t="shared" si="25"/>
        <v>0</v>
      </c>
      <c r="AO36" s="3">
        <f t="shared" si="25"/>
        <v>0</v>
      </c>
      <c r="AP36" s="3">
        <f t="shared" si="25"/>
        <v>0</v>
      </c>
      <c r="AQ36" s="3">
        <f t="shared" si="25"/>
        <v>0</v>
      </c>
      <c r="AR36" s="3">
        <f t="shared" si="25"/>
        <v>0</v>
      </c>
      <c r="AS36" s="3">
        <f t="shared" si="25"/>
        <v>0</v>
      </c>
      <c r="AT36" s="3">
        <f t="shared" si="25"/>
        <v>0</v>
      </c>
      <c r="AU36" s="3">
        <f t="shared" si="25"/>
        <v>0</v>
      </c>
      <c r="AV36" s="3">
        <f t="shared" si="25"/>
        <v>0</v>
      </c>
      <c r="AW36" s="3">
        <f t="shared" si="25"/>
        <v>0</v>
      </c>
      <c r="AX36" s="45">
        <f t="shared" si="1"/>
        <v>113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f t="shared" si="2"/>
        <v>262</v>
      </c>
    </row>
    <row r="37" spans="1:59" ht="21" customHeight="1">
      <c r="A37" s="74"/>
      <c r="B37" s="83" t="s">
        <v>68</v>
      </c>
      <c r="C37" s="84" t="s">
        <v>69</v>
      </c>
      <c r="D37" s="17" t="s">
        <v>32</v>
      </c>
      <c r="E37" s="5">
        <v>20</v>
      </c>
      <c r="F37" s="5">
        <v>18</v>
      </c>
      <c r="G37" s="5">
        <v>20</v>
      </c>
      <c r="H37" s="5">
        <v>18</v>
      </c>
      <c r="I37" s="5">
        <v>20</v>
      </c>
      <c r="J37" s="5">
        <v>18</v>
      </c>
      <c r="K37" s="5">
        <v>20</v>
      </c>
      <c r="L37" s="5">
        <v>18</v>
      </c>
      <c r="M37" s="5">
        <v>20</v>
      </c>
      <c r="N37" s="5">
        <v>18</v>
      </c>
      <c r="O37" s="5">
        <v>20</v>
      </c>
      <c r="P37" s="5">
        <v>18</v>
      </c>
      <c r="Q37" s="5">
        <v>20</v>
      </c>
      <c r="R37" s="5">
        <v>18</v>
      </c>
      <c r="S37" s="5">
        <v>20</v>
      </c>
      <c r="T37" s="19">
        <v>6</v>
      </c>
      <c r="U37" s="19">
        <v>6</v>
      </c>
      <c r="V37" s="40">
        <f aca="true" t="shared" si="26" ref="V37:V44">SUM(E37:U37)</f>
        <v>298</v>
      </c>
      <c r="W37" s="6">
        <v>0</v>
      </c>
      <c r="X37" s="6">
        <v>0</v>
      </c>
      <c r="Y37" s="5">
        <v>8</v>
      </c>
      <c r="Z37" s="5">
        <v>8</v>
      </c>
      <c r="AA37" s="5">
        <v>8</v>
      </c>
      <c r="AB37" s="5">
        <v>8</v>
      </c>
      <c r="AC37" s="5">
        <v>8</v>
      </c>
      <c r="AD37" s="5">
        <v>8</v>
      </c>
      <c r="AE37" s="5">
        <v>8</v>
      </c>
      <c r="AF37" s="19">
        <v>12</v>
      </c>
      <c r="AG37" s="19">
        <v>14</v>
      </c>
      <c r="AH37" s="20">
        <v>12</v>
      </c>
      <c r="AI37" s="5"/>
      <c r="AJ37" s="9"/>
      <c r="AK37" s="5"/>
      <c r="AL37" s="5"/>
      <c r="AM37" s="5"/>
      <c r="AN37" s="5"/>
      <c r="AO37" s="5"/>
      <c r="AP37" s="9"/>
      <c r="AQ37" s="5"/>
      <c r="AR37" s="5"/>
      <c r="AS37" s="5"/>
      <c r="AT37" s="5"/>
      <c r="AU37" s="5"/>
      <c r="AV37" s="5"/>
      <c r="AW37" s="5"/>
      <c r="AX37" s="40">
        <f t="shared" si="1"/>
        <v>94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2"/>
        <v>392</v>
      </c>
    </row>
    <row r="38" spans="1:59" ht="20.25" customHeight="1">
      <c r="A38" s="74"/>
      <c r="B38" s="83"/>
      <c r="C38" s="84"/>
      <c r="D38" s="17" t="s">
        <v>33</v>
      </c>
      <c r="E38" s="5">
        <f aca="true" t="shared" si="27" ref="E38:U38">E37/2</f>
        <v>10</v>
      </c>
      <c r="F38" s="5">
        <f t="shared" si="27"/>
        <v>9</v>
      </c>
      <c r="G38" s="5">
        <f t="shared" si="27"/>
        <v>10</v>
      </c>
      <c r="H38" s="5">
        <f t="shared" si="27"/>
        <v>9</v>
      </c>
      <c r="I38" s="5">
        <f t="shared" si="27"/>
        <v>10</v>
      </c>
      <c r="J38" s="5">
        <f t="shared" si="27"/>
        <v>9</v>
      </c>
      <c r="K38" s="5">
        <f t="shared" si="27"/>
        <v>10</v>
      </c>
      <c r="L38" s="5">
        <f t="shared" si="27"/>
        <v>9</v>
      </c>
      <c r="M38" s="5">
        <f t="shared" si="27"/>
        <v>10</v>
      </c>
      <c r="N38" s="5">
        <f t="shared" si="27"/>
        <v>9</v>
      </c>
      <c r="O38" s="5">
        <f t="shared" si="27"/>
        <v>10</v>
      </c>
      <c r="P38" s="5">
        <f t="shared" si="27"/>
        <v>9</v>
      </c>
      <c r="Q38" s="5">
        <f t="shared" si="27"/>
        <v>10</v>
      </c>
      <c r="R38" s="5">
        <f t="shared" si="27"/>
        <v>9</v>
      </c>
      <c r="S38" s="5">
        <f t="shared" si="27"/>
        <v>10</v>
      </c>
      <c r="T38" s="5">
        <f t="shared" si="27"/>
        <v>3</v>
      </c>
      <c r="U38" s="5">
        <f t="shared" si="27"/>
        <v>3</v>
      </c>
      <c r="V38" s="40">
        <f t="shared" si="26"/>
        <v>149</v>
      </c>
      <c r="W38" s="6">
        <v>0</v>
      </c>
      <c r="X38" s="6">
        <v>0</v>
      </c>
      <c r="Y38" s="5">
        <f aca="true" t="shared" si="28" ref="Y38:AH38">Y37/2</f>
        <v>4</v>
      </c>
      <c r="Z38" s="5">
        <f t="shared" si="28"/>
        <v>4</v>
      </c>
      <c r="AA38" s="5">
        <f t="shared" si="28"/>
        <v>4</v>
      </c>
      <c r="AB38" s="5">
        <f t="shared" si="28"/>
        <v>4</v>
      </c>
      <c r="AC38" s="5">
        <f t="shared" si="28"/>
        <v>4</v>
      </c>
      <c r="AD38" s="5">
        <f t="shared" si="28"/>
        <v>4</v>
      </c>
      <c r="AE38" s="5">
        <f t="shared" si="28"/>
        <v>4</v>
      </c>
      <c r="AF38" s="5">
        <f t="shared" si="28"/>
        <v>6</v>
      </c>
      <c r="AG38" s="5">
        <f t="shared" si="28"/>
        <v>7</v>
      </c>
      <c r="AH38" s="20">
        <f t="shared" si="28"/>
        <v>6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40">
        <f t="shared" si="1"/>
        <v>47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2"/>
        <v>196</v>
      </c>
    </row>
    <row r="39" spans="1:59" ht="16.5" customHeight="1">
      <c r="A39" s="74"/>
      <c r="B39" s="83" t="s">
        <v>70</v>
      </c>
      <c r="C39" s="84" t="s">
        <v>71</v>
      </c>
      <c r="D39" s="17" t="s">
        <v>32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0">
        <f t="shared" si="26"/>
        <v>0</v>
      </c>
      <c r="W39" s="6">
        <v>0</v>
      </c>
      <c r="X39" s="6">
        <v>0</v>
      </c>
      <c r="Y39" s="5">
        <v>4</v>
      </c>
      <c r="Z39" s="5">
        <v>4</v>
      </c>
      <c r="AA39" s="5">
        <v>4</v>
      </c>
      <c r="AB39" s="5">
        <v>4</v>
      </c>
      <c r="AC39" s="5">
        <v>4</v>
      </c>
      <c r="AD39" s="5">
        <v>4</v>
      </c>
      <c r="AE39" s="5">
        <v>4</v>
      </c>
      <c r="AF39" s="5">
        <v>2</v>
      </c>
      <c r="AG39" s="5">
        <v>2</v>
      </c>
      <c r="AH39" s="5"/>
      <c r="AI39" s="5"/>
      <c r="AJ39" s="5"/>
      <c r="AK39" s="5"/>
      <c r="AL39" s="5"/>
      <c r="AM39" s="5"/>
      <c r="AN39" s="5"/>
      <c r="AO39" s="5"/>
      <c r="AP39" s="5"/>
      <c r="AQ39" s="11"/>
      <c r="AR39" s="5"/>
      <c r="AS39" s="5"/>
      <c r="AT39" s="5"/>
      <c r="AU39" s="5"/>
      <c r="AV39" s="5"/>
      <c r="AW39" s="5"/>
      <c r="AX39" s="40">
        <f t="shared" si="1"/>
        <v>32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 t="shared" si="2"/>
        <v>32</v>
      </c>
    </row>
    <row r="40" spans="1:59" ht="18" customHeight="1">
      <c r="A40" s="74"/>
      <c r="B40" s="83"/>
      <c r="C40" s="84"/>
      <c r="D40" s="17" t="s">
        <v>33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0">
        <f t="shared" si="26"/>
        <v>0</v>
      </c>
      <c r="W40" s="6">
        <v>0</v>
      </c>
      <c r="X40" s="6">
        <v>0</v>
      </c>
      <c r="Y40" s="5">
        <f aca="true" t="shared" si="29" ref="Y40:AG40">Y39/2</f>
        <v>2</v>
      </c>
      <c r="Z40" s="5">
        <f t="shared" si="29"/>
        <v>2</v>
      </c>
      <c r="AA40" s="5">
        <f t="shared" si="29"/>
        <v>2</v>
      </c>
      <c r="AB40" s="5">
        <f t="shared" si="29"/>
        <v>2</v>
      </c>
      <c r="AC40" s="5">
        <f t="shared" si="29"/>
        <v>2</v>
      </c>
      <c r="AD40" s="5">
        <f t="shared" si="29"/>
        <v>2</v>
      </c>
      <c r="AE40" s="5">
        <f t="shared" si="29"/>
        <v>2</v>
      </c>
      <c r="AF40" s="5">
        <f t="shared" si="29"/>
        <v>1</v>
      </c>
      <c r="AG40" s="5">
        <f t="shared" si="29"/>
        <v>1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40">
        <f t="shared" si="1"/>
        <v>16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2"/>
        <v>16</v>
      </c>
    </row>
    <row r="41" spans="1:59" ht="19.5" customHeight="1">
      <c r="A41" s="74"/>
      <c r="B41" s="83" t="s">
        <v>72</v>
      </c>
      <c r="C41" s="84" t="s">
        <v>73</v>
      </c>
      <c r="D41" s="17" t="s">
        <v>32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0">
        <f t="shared" si="26"/>
        <v>0</v>
      </c>
      <c r="W41" s="6">
        <v>0</v>
      </c>
      <c r="X41" s="6">
        <v>0</v>
      </c>
      <c r="Y41" s="5">
        <v>12</v>
      </c>
      <c r="Z41" s="5">
        <v>10</v>
      </c>
      <c r="AA41" s="5">
        <v>12</v>
      </c>
      <c r="AB41" s="5">
        <v>10</v>
      </c>
      <c r="AC41" s="5">
        <v>12</v>
      </c>
      <c r="AD41" s="5">
        <v>10</v>
      </c>
      <c r="AE41" s="5">
        <v>12</v>
      </c>
      <c r="AF41" s="5">
        <v>10</v>
      </c>
      <c r="AG41" s="5">
        <v>12</v>
      </c>
      <c r="AH41" s="5"/>
      <c r="AI41" s="5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40">
        <f t="shared" si="1"/>
        <v>100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4">
        <f t="shared" si="2"/>
        <v>100</v>
      </c>
    </row>
    <row r="42" spans="1:59" ht="19.5" customHeight="1">
      <c r="A42" s="74"/>
      <c r="B42" s="83"/>
      <c r="C42" s="84"/>
      <c r="D42" s="17" t="s">
        <v>33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0">
        <f t="shared" si="26"/>
        <v>0</v>
      </c>
      <c r="W42" s="6">
        <v>0</v>
      </c>
      <c r="X42" s="6">
        <v>0</v>
      </c>
      <c r="Y42" s="5">
        <f aca="true" t="shared" si="30" ref="Y42:AG42">Y41/2</f>
        <v>6</v>
      </c>
      <c r="Z42" s="5">
        <f t="shared" si="30"/>
        <v>5</v>
      </c>
      <c r="AA42" s="5">
        <f t="shared" si="30"/>
        <v>6</v>
      </c>
      <c r="AB42" s="5">
        <f t="shared" si="30"/>
        <v>5</v>
      </c>
      <c r="AC42" s="5">
        <f t="shared" si="30"/>
        <v>6</v>
      </c>
      <c r="AD42" s="5">
        <f t="shared" si="30"/>
        <v>5</v>
      </c>
      <c r="AE42" s="5">
        <f t="shared" si="30"/>
        <v>6</v>
      </c>
      <c r="AF42" s="5">
        <f t="shared" si="30"/>
        <v>5</v>
      </c>
      <c r="AG42" s="5">
        <f t="shared" si="30"/>
        <v>6</v>
      </c>
      <c r="AH42" s="5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40">
        <f t="shared" si="1"/>
        <v>50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t="shared" si="2"/>
        <v>50</v>
      </c>
    </row>
    <row r="43" spans="1:60" ht="15.75" customHeight="1">
      <c r="A43" s="74"/>
      <c r="B43" s="24" t="s">
        <v>74</v>
      </c>
      <c r="C43" s="25" t="s">
        <v>75</v>
      </c>
      <c r="D43" s="17" t="s">
        <v>32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40">
        <f t="shared" si="26"/>
        <v>0</v>
      </c>
      <c r="W43" s="6">
        <v>0</v>
      </c>
      <c r="X43" s="6">
        <v>0</v>
      </c>
      <c r="Y43" s="10"/>
      <c r="Z43" s="10"/>
      <c r="AA43" s="10"/>
      <c r="AB43" s="10"/>
      <c r="AC43" s="10"/>
      <c r="AD43" s="10"/>
      <c r="AE43" s="10"/>
      <c r="AF43" s="10"/>
      <c r="AG43" s="12"/>
      <c r="AH43" s="13">
        <v>18</v>
      </c>
      <c r="AI43" s="38">
        <v>36</v>
      </c>
      <c r="AJ43" s="12">
        <v>36</v>
      </c>
      <c r="AK43" s="39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40">
        <f t="shared" si="1"/>
        <v>90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 t="shared" si="2"/>
        <v>90</v>
      </c>
      <c r="BH43" s="7"/>
    </row>
    <row r="44" spans="1:59" ht="18" customHeight="1">
      <c r="A44" s="74"/>
      <c r="B44" s="24" t="s">
        <v>76</v>
      </c>
      <c r="C44" s="25" t="s">
        <v>77</v>
      </c>
      <c r="D44" s="17" t="s">
        <v>32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0">
        <f t="shared" si="26"/>
        <v>0</v>
      </c>
      <c r="W44" s="6">
        <v>0</v>
      </c>
      <c r="X44" s="6">
        <v>0</v>
      </c>
      <c r="Y44" s="5"/>
      <c r="Z44" s="5"/>
      <c r="AA44" s="5"/>
      <c r="AB44" s="5"/>
      <c r="AC44" s="5"/>
      <c r="AD44" s="5"/>
      <c r="AE44" s="8"/>
      <c r="AF44" s="9"/>
      <c r="AG44" s="8"/>
      <c r="AH44" s="9"/>
      <c r="AI44" s="5"/>
      <c r="AJ44" s="8"/>
      <c r="AK44" s="26">
        <v>36</v>
      </c>
      <c r="AL44" s="22">
        <v>36</v>
      </c>
      <c r="AM44" s="20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40">
        <f t="shared" si="1"/>
        <v>72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f t="shared" si="2"/>
        <v>72</v>
      </c>
    </row>
    <row r="45" spans="1:59" ht="19.5" customHeight="1">
      <c r="A45" s="74"/>
      <c r="B45" s="77" t="s">
        <v>78</v>
      </c>
      <c r="C45" s="78" t="s">
        <v>79</v>
      </c>
      <c r="D45" s="17" t="s">
        <v>32</v>
      </c>
      <c r="E45" s="3">
        <f aca="true" t="shared" si="31" ref="E45:AW45">SUM(E47,E49,E51)</f>
        <v>0</v>
      </c>
      <c r="F45" s="3">
        <f t="shared" si="31"/>
        <v>0</v>
      </c>
      <c r="G45" s="3">
        <f t="shared" si="31"/>
        <v>0</v>
      </c>
      <c r="H45" s="3">
        <f t="shared" si="31"/>
        <v>0</v>
      </c>
      <c r="I45" s="3">
        <f t="shared" si="31"/>
        <v>0</v>
      </c>
      <c r="J45" s="3">
        <f t="shared" si="31"/>
        <v>0</v>
      </c>
      <c r="K45" s="3">
        <f t="shared" si="31"/>
        <v>0</v>
      </c>
      <c r="L45" s="3">
        <f t="shared" si="31"/>
        <v>0</v>
      </c>
      <c r="M45" s="3">
        <f t="shared" si="31"/>
        <v>0</v>
      </c>
      <c r="N45" s="3">
        <f t="shared" si="31"/>
        <v>0</v>
      </c>
      <c r="O45" s="3">
        <f t="shared" si="31"/>
        <v>0</v>
      </c>
      <c r="P45" s="3">
        <f t="shared" si="31"/>
        <v>0</v>
      </c>
      <c r="Q45" s="3">
        <f t="shared" si="31"/>
        <v>0</v>
      </c>
      <c r="R45" s="3">
        <f t="shared" si="31"/>
        <v>0</v>
      </c>
      <c r="S45" s="3">
        <f t="shared" si="31"/>
        <v>0</v>
      </c>
      <c r="T45" s="3">
        <f t="shared" si="31"/>
        <v>0</v>
      </c>
      <c r="U45" s="3">
        <f t="shared" si="31"/>
        <v>0</v>
      </c>
      <c r="V45" s="45">
        <f t="shared" si="31"/>
        <v>0</v>
      </c>
      <c r="W45" s="3">
        <f t="shared" si="31"/>
        <v>0</v>
      </c>
      <c r="X45" s="3">
        <f t="shared" si="31"/>
        <v>0</v>
      </c>
      <c r="Y45" s="3">
        <f t="shared" si="31"/>
        <v>0</v>
      </c>
      <c r="Z45" s="3">
        <f t="shared" si="31"/>
        <v>0</v>
      </c>
      <c r="AA45" s="3">
        <f t="shared" si="31"/>
        <v>0</v>
      </c>
      <c r="AB45" s="3">
        <f t="shared" si="31"/>
        <v>0</v>
      </c>
      <c r="AC45" s="3">
        <f t="shared" si="31"/>
        <v>0</v>
      </c>
      <c r="AD45" s="3">
        <f t="shared" si="31"/>
        <v>0</v>
      </c>
      <c r="AE45" s="3">
        <f t="shared" si="31"/>
        <v>0</v>
      </c>
      <c r="AF45" s="3">
        <f t="shared" si="31"/>
        <v>0</v>
      </c>
      <c r="AG45" s="3">
        <f t="shared" si="31"/>
        <v>0</v>
      </c>
      <c r="AH45" s="3">
        <f t="shared" si="31"/>
        <v>0</v>
      </c>
      <c r="AI45" s="3">
        <f t="shared" si="31"/>
        <v>0</v>
      </c>
      <c r="AJ45" s="3">
        <f t="shared" si="31"/>
        <v>0</v>
      </c>
      <c r="AK45" s="3">
        <f t="shared" si="31"/>
        <v>0</v>
      </c>
      <c r="AL45" s="3">
        <f t="shared" si="31"/>
        <v>0</v>
      </c>
      <c r="AM45" s="3">
        <f t="shared" si="31"/>
        <v>12</v>
      </c>
      <c r="AN45" s="3">
        <f t="shared" si="31"/>
        <v>24</v>
      </c>
      <c r="AO45" s="3">
        <f t="shared" si="31"/>
        <v>22</v>
      </c>
      <c r="AP45" s="3">
        <f t="shared" si="31"/>
        <v>24</v>
      </c>
      <c r="AQ45" s="3">
        <f t="shared" si="31"/>
        <v>22</v>
      </c>
      <c r="AR45" s="3">
        <f t="shared" si="31"/>
        <v>24</v>
      </c>
      <c r="AS45" s="3">
        <f t="shared" si="31"/>
        <v>22</v>
      </c>
      <c r="AT45" s="3">
        <f t="shared" si="31"/>
        <v>22</v>
      </c>
      <c r="AU45" s="3">
        <f t="shared" si="31"/>
        <v>26</v>
      </c>
      <c r="AV45" s="3">
        <f t="shared" si="31"/>
        <v>36</v>
      </c>
      <c r="AW45" s="3">
        <f t="shared" si="31"/>
        <v>12</v>
      </c>
      <c r="AX45" s="40">
        <f t="shared" si="1"/>
        <v>246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4">
        <f t="shared" si="2"/>
        <v>246</v>
      </c>
    </row>
    <row r="46" spans="1:59" ht="19.5" customHeight="1">
      <c r="A46" s="74"/>
      <c r="B46" s="77"/>
      <c r="C46" s="78"/>
      <c r="D46" s="17" t="s">
        <v>33</v>
      </c>
      <c r="E46" s="3">
        <f aca="true" t="shared" si="32" ref="E46:AW46">SUM(E48,E50)</f>
        <v>0</v>
      </c>
      <c r="F46" s="3">
        <f t="shared" si="32"/>
        <v>0</v>
      </c>
      <c r="G46" s="3">
        <f t="shared" si="32"/>
        <v>0</v>
      </c>
      <c r="H46" s="3">
        <f t="shared" si="32"/>
        <v>0</v>
      </c>
      <c r="I46" s="3">
        <f t="shared" si="32"/>
        <v>0</v>
      </c>
      <c r="J46" s="3">
        <f t="shared" si="32"/>
        <v>0</v>
      </c>
      <c r="K46" s="3">
        <f t="shared" si="32"/>
        <v>0</v>
      </c>
      <c r="L46" s="3">
        <f t="shared" si="32"/>
        <v>0</v>
      </c>
      <c r="M46" s="3">
        <f t="shared" si="32"/>
        <v>0</v>
      </c>
      <c r="N46" s="3">
        <f t="shared" si="32"/>
        <v>0</v>
      </c>
      <c r="O46" s="3">
        <f t="shared" si="32"/>
        <v>0</v>
      </c>
      <c r="P46" s="3">
        <f t="shared" si="32"/>
        <v>0</v>
      </c>
      <c r="Q46" s="3">
        <f t="shared" si="32"/>
        <v>0</v>
      </c>
      <c r="R46" s="3">
        <f t="shared" si="32"/>
        <v>0</v>
      </c>
      <c r="S46" s="3">
        <f t="shared" si="32"/>
        <v>0</v>
      </c>
      <c r="T46" s="3">
        <f t="shared" si="32"/>
        <v>0</v>
      </c>
      <c r="U46" s="3">
        <f t="shared" si="32"/>
        <v>0</v>
      </c>
      <c r="V46" s="45">
        <f t="shared" si="32"/>
        <v>0</v>
      </c>
      <c r="W46" s="3">
        <f t="shared" si="32"/>
        <v>0</v>
      </c>
      <c r="X46" s="3">
        <f t="shared" si="32"/>
        <v>0</v>
      </c>
      <c r="Y46" s="3">
        <f t="shared" si="32"/>
        <v>0</v>
      </c>
      <c r="Z46" s="3">
        <f t="shared" si="32"/>
        <v>0</v>
      </c>
      <c r="AA46" s="3">
        <f t="shared" si="32"/>
        <v>0</v>
      </c>
      <c r="AB46" s="3">
        <f t="shared" si="32"/>
        <v>0</v>
      </c>
      <c r="AC46" s="3">
        <f t="shared" si="32"/>
        <v>0</v>
      </c>
      <c r="AD46" s="3">
        <f t="shared" si="32"/>
        <v>0</v>
      </c>
      <c r="AE46" s="3">
        <f t="shared" si="32"/>
        <v>0</v>
      </c>
      <c r="AF46" s="3">
        <f t="shared" si="32"/>
        <v>0</v>
      </c>
      <c r="AG46" s="3">
        <f t="shared" si="32"/>
        <v>0</v>
      </c>
      <c r="AH46" s="3">
        <f t="shared" si="32"/>
        <v>0</v>
      </c>
      <c r="AI46" s="3">
        <f t="shared" si="32"/>
        <v>0</v>
      </c>
      <c r="AJ46" s="3">
        <f t="shared" si="32"/>
        <v>0</v>
      </c>
      <c r="AK46" s="3">
        <f t="shared" si="32"/>
        <v>0</v>
      </c>
      <c r="AL46" s="3">
        <f t="shared" si="32"/>
        <v>0</v>
      </c>
      <c r="AM46" s="3">
        <f t="shared" si="32"/>
        <v>6</v>
      </c>
      <c r="AN46" s="3">
        <f t="shared" si="32"/>
        <v>12</v>
      </c>
      <c r="AO46" s="3">
        <f t="shared" si="32"/>
        <v>11</v>
      </c>
      <c r="AP46" s="3">
        <f t="shared" si="32"/>
        <v>12</v>
      </c>
      <c r="AQ46" s="3">
        <f t="shared" si="32"/>
        <v>11</v>
      </c>
      <c r="AR46" s="3">
        <f t="shared" si="32"/>
        <v>12</v>
      </c>
      <c r="AS46" s="3">
        <f t="shared" si="32"/>
        <v>11</v>
      </c>
      <c r="AT46" s="3">
        <f t="shared" si="32"/>
        <v>11</v>
      </c>
      <c r="AU46" s="3">
        <f t="shared" si="32"/>
        <v>10</v>
      </c>
      <c r="AV46" s="3">
        <f t="shared" si="32"/>
        <v>0</v>
      </c>
      <c r="AW46" s="3">
        <f t="shared" si="32"/>
        <v>0</v>
      </c>
      <c r="AX46" s="40">
        <f t="shared" si="1"/>
        <v>96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4">
        <f t="shared" si="2"/>
        <v>96</v>
      </c>
    </row>
    <row r="47" spans="1:59" ht="19.5" customHeight="1">
      <c r="A47" s="74"/>
      <c r="B47" s="79" t="s">
        <v>80</v>
      </c>
      <c r="C47" s="80" t="s">
        <v>81</v>
      </c>
      <c r="D47" s="17" t="s">
        <v>32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0">
        <f>SUM(E47:U47)</f>
        <v>0</v>
      </c>
      <c r="W47" s="6">
        <v>0</v>
      </c>
      <c r="X47" s="6">
        <v>0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28">
        <v>12</v>
      </c>
      <c r="AN47" s="26">
        <v>16</v>
      </c>
      <c r="AO47" s="26">
        <v>14</v>
      </c>
      <c r="AP47" s="26">
        <v>16</v>
      </c>
      <c r="AQ47" s="26">
        <v>14</v>
      </c>
      <c r="AR47" s="26">
        <v>16</v>
      </c>
      <c r="AS47" s="26">
        <v>14</v>
      </c>
      <c r="AT47" s="26">
        <v>16</v>
      </c>
      <c r="AU47" s="27">
        <v>14</v>
      </c>
      <c r="AV47" s="22"/>
      <c r="AW47" s="5"/>
      <c r="AX47" s="40">
        <f t="shared" si="1"/>
        <v>132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">
        <f t="shared" si="2"/>
        <v>132</v>
      </c>
    </row>
    <row r="48" spans="1:59" ht="21" customHeight="1">
      <c r="A48" s="74"/>
      <c r="B48" s="79"/>
      <c r="C48" s="80"/>
      <c r="D48" s="17" t="s">
        <v>33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0">
        <f>SUM(E48:U48)</f>
        <v>0</v>
      </c>
      <c r="W48" s="6">
        <v>0</v>
      </c>
      <c r="X48" s="6">
        <v>0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22">
        <f aca="true" t="shared" si="33" ref="AM48:AU48">AM47/2</f>
        <v>6</v>
      </c>
      <c r="AN48" s="5">
        <f t="shared" si="33"/>
        <v>8</v>
      </c>
      <c r="AO48" s="5">
        <f t="shared" si="33"/>
        <v>7</v>
      </c>
      <c r="AP48" s="5">
        <f t="shared" si="33"/>
        <v>8</v>
      </c>
      <c r="AQ48" s="5">
        <f t="shared" si="33"/>
        <v>7</v>
      </c>
      <c r="AR48" s="5">
        <f t="shared" si="33"/>
        <v>8</v>
      </c>
      <c r="AS48" s="5">
        <f t="shared" si="33"/>
        <v>7</v>
      </c>
      <c r="AT48" s="5">
        <f t="shared" si="33"/>
        <v>8</v>
      </c>
      <c r="AU48" s="20">
        <f t="shared" si="33"/>
        <v>7</v>
      </c>
      <c r="AV48" s="22"/>
      <c r="AW48" s="5"/>
      <c r="AX48" s="40">
        <f t="shared" si="1"/>
        <v>66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">
        <f t="shared" si="2"/>
        <v>66</v>
      </c>
    </row>
    <row r="49" spans="1:59" ht="19.5" customHeight="1">
      <c r="A49" s="74"/>
      <c r="B49" s="79" t="s">
        <v>82</v>
      </c>
      <c r="C49" s="80" t="s">
        <v>83</v>
      </c>
      <c r="D49" s="17" t="s">
        <v>32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0">
        <f>SUM(E49:U49)</f>
        <v>0</v>
      </c>
      <c r="W49" s="6">
        <v>0</v>
      </c>
      <c r="X49" s="6">
        <v>0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22"/>
      <c r="AN49" s="22">
        <v>8</v>
      </c>
      <c r="AO49" s="22">
        <v>8</v>
      </c>
      <c r="AP49" s="22">
        <v>8</v>
      </c>
      <c r="AQ49" s="22">
        <v>8</v>
      </c>
      <c r="AR49" s="22">
        <v>8</v>
      </c>
      <c r="AS49" s="22">
        <v>8</v>
      </c>
      <c r="AT49" s="22">
        <v>6</v>
      </c>
      <c r="AU49" s="20">
        <v>6</v>
      </c>
      <c r="AV49" s="22"/>
      <c r="AW49" s="5"/>
      <c r="AX49" s="40">
        <f t="shared" si="1"/>
        <v>60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">
        <f t="shared" si="2"/>
        <v>60</v>
      </c>
    </row>
    <row r="50" spans="1:59" ht="19.5" customHeight="1">
      <c r="A50" s="74"/>
      <c r="B50" s="78"/>
      <c r="C50" s="81"/>
      <c r="D50" s="17" t="s">
        <v>33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0">
        <f>SUM(E50:U50)</f>
        <v>0</v>
      </c>
      <c r="W50" s="6">
        <v>0</v>
      </c>
      <c r="X50" s="6">
        <v>0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22"/>
      <c r="AN50" s="5">
        <f aca="true" t="shared" si="34" ref="AN50:AU50">AN49/2</f>
        <v>4</v>
      </c>
      <c r="AO50" s="5">
        <f t="shared" si="34"/>
        <v>4</v>
      </c>
      <c r="AP50" s="22">
        <f t="shared" si="34"/>
        <v>4</v>
      </c>
      <c r="AQ50" s="22">
        <f t="shared" si="34"/>
        <v>4</v>
      </c>
      <c r="AR50" s="22">
        <f t="shared" si="34"/>
        <v>4</v>
      </c>
      <c r="AS50" s="5">
        <f t="shared" si="34"/>
        <v>4</v>
      </c>
      <c r="AT50" s="5">
        <f t="shared" si="34"/>
        <v>3</v>
      </c>
      <c r="AU50" s="20">
        <f t="shared" si="34"/>
        <v>3</v>
      </c>
      <c r="AV50" s="22"/>
      <c r="AW50" s="5"/>
      <c r="AX50" s="40">
        <f t="shared" si="1"/>
        <v>30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4">
        <f t="shared" si="2"/>
        <v>30</v>
      </c>
    </row>
    <row r="51" spans="1:59" ht="15">
      <c r="A51" s="74"/>
      <c r="B51" s="24" t="s">
        <v>84</v>
      </c>
      <c r="C51" s="25" t="s">
        <v>85</v>
      </c>
      <c r="D51" s="17" t="s">
        <v>32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0">
        <f>SUM(E51:U51)</f>
        <v>0</v>
      </c>
      <c r="W51" s="6">
        <v>0</v>
      </c>
      <c r="X51" s="6">
        <v>0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8"/>
      <c r="AN51" s="8"/>
      <c r="AO51" s="8"/>
      <c r="AP51" s="9"/>
      <c r="AQ51" s="9"/>
      <c r="AR51" s="9"/>
      <c r="AS51" s="9"/>
      <c r="AT51" s="5"/>
      <c r="AU51" s="5">
        <v>6</v>
      </c>
      <c r="AV51" s="5">
        <v>36</v>
      </c>
      <c r="AW51" s="20">
        <v>12</v>
      </c>
      <c r="AX51" s="40">
        <f t="shared" si="1"/>
        <v>54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4">
        <f t="shared" si="2"/>
        <v>54</v>
      </c>
    </row>
    <row r="52" spans="1:59" ht="15" customHeight="1">
      <c r="A52" s="57"/>
      <c r="B52" s="49" t="s">
        <v>36</v>
      </c>
      <c r="C52" s="49"/>
      <c r="D52" s="49"/>
      <c r="E52" s="10">
        <f aca="true" t="shared" si="35" ref="E52:AW52">SUM(E19,E13,E7)</f>
        <v>36</v>
      </c>
      <c r="F52" s="10">
        <f t="shared" si="35"/>
        <v>36</v>
      </c>
      <c r="G52" s="10">
        <f t="shared" si="35"/>
        <v>36</v>
      </c>
      <c r="H52" s="10">
        <f t="shared" si="35"/>
        <v>36</v>
      </c>
      <c r="I52" s="10">
        <f t="shared" si="35"/>
        <v>36</v>
      </c>
      <c r="J52" s="10">
        <f t="shared" si="35"/>
        <v>36</v>
      </c>
      <c r="K52" s="10">
        <f t="shared" si="35"/>
        <v>36</v>
      </c>
      <c r="L52" s="10">
        <f t="shared" si="35"/>
        <v>36</v>
      </c>
      <c r="M52" s="10">
        <f t="shared" si="35"/>
        <v>36</v>
      </c>
      <c r="N52" s="10">
        <f t="shared" si="35"/>
        <v>36</v>
      </c>
      <c r="O52" s="10">
        <f t="shared" si="35"/>
        <v>36</v>
      </c>
      <c r="P52" s="10">
        <f t="shared" si="35"/>
        <v>36</v>
      </c>
      <c r="Q52" s="10">
        <f t="shared" si="35"/>
        <v>36</v>
      </c>
      <c r="R52" s="10">
        <f t="shared" si="35"/>
        <v>36</v>
      </c>
      <c r="S52" s="10">
        <f t="shared" si="35"/>
        <v>36</v>
      </c>
      <c r="T52" s="10">
        <f t="shared" si="35"/>
        <v>24</v>
      </c>
      <c r="U52" s="10">
        <f t="shared" si="35"/>
        <v>12</v>
      </c>
      <c r="V52" s="42">
        <f t="shared" si="35"/>
        <v>576</v>
      </c>
      <c r="W52" s="10">
        <f t="shared" si="35"/>
        <v>0</v>
      </c>
      <c r="X52" s="10">
        <f t="shared" si="35"/>
        <v>0</v>
      </c>
      <c r="Y52" s="10">
        <f t="shared" si="35"/>
        <v>36</v>
      </c>
      <c r="Z52" s="10">
        <f t="shared" si="35"/>
        <v>36</v>
      </c>
      <c r="AA52" s="10">
        <f t="shared" si="35"/>
        <v>36</v>
      </c>
      <c r="AB52" s="10">
        <f t="shared" si="35"/>
        <v>36</v>
      </c>
      <c r="AC52" s="10">
        <f t="shared" si="35"/>
        <v>36</v>
      </c>
      <c r="AD52" s="10">
        <f t="shared" si="35"/>
        <v>36</v>
      </c>
      <c r="AE52" s="10">
        <f t="shared" si="35"/>
        <v>36</v>
      </c>
      <c r="AF52" s="10">
        <f t="shared" si="35"/>
        <v>36</v>
      </c>
      <c r="AG52" s="10">
        <f t="shared" si="35"/>
        <v>36</v>
      </c>
      <c r="AH52" s="10">
        <f t="shared" si="35"/>
        <v>30</v>
      </c>
      <c r="AI52" s="10">
        <f t="shared" si="35"/>
        <v>36</v>
      </c>
      <c r="AJ52" s="10">
        <f t="shared" si="35"/>
        <v>36</v>
      </c>
      <c r="AK52" s="10">
        <f t="shared" si="35"/>
        <v>36</v>
      </c>
      <c r="AL52" s="10">
        <f t="shared" si="35"/>
        <v>36</v>
      </c>
      <c r="AM52" s="10">
        <f t="shared" si="35"/>
        <v>24</v>
      </c>
      <c r="AN52" s="10">
        <f t="shared" si="35"/>
        <v>36</v>
      </c>
      <c r="AO52" s="10">
        <f t="shared" si="35"/>
        <v>36</v>
      </c>
      <c r="AP52" s="10">
        <f t="shared" si="35"/>
        <v>36</v>
      </c>
      <c r="AQ52" s="10">
        <f t="shared" si="35"/>
        <v>36</v>
      </c>
      <c r="AR52" s="10">
        <f t="shared" si="35"/>
        <v>36</v>
      </c>
      <c r="AS52" s="10">
        <f t="shared" si="35"/>
        <v>36</v>
      </c>
      <c r="AT52" s="10">
        <f t="shared" si="35"/>
        <v>30</v>
      </c>
      <c r="AU52" s="10">
        <f t="shared" si="35"/>
        <v>30</v>
      </c>
      <c r="AV52" s="10">
        <f t="shared" si="35"/>
        <v>36</v>
      </c>
      <c r="AW52" s="10">
        <f t="shared" si="35"/>
        <v>12</v>
      </c>
      <c r="AX52" s="40">
        <f t="shared" si="1"/>
        <v>846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4">
        <f t="shared" si="2"/>
        <v>1422</v>
      </c>
    </row>
    <row r="53" spans="1:59" ht="15" customHeight="1">
      <c r="A53" s="57"/>
      <c r="B53" s="49" t="s">
        <v>37</v>
      </c>
      <c r="C53" s="49"/>
      <c r="D53" s="49"/>
      <c r="E53" s="10">
        <f aca="true" t="shared" si="36" ref="E53:AW53">SUM(E20,E14,E8)</f>
        <v>18</v>
      </c>
      <c r="F53" s="10">
        <f t="shared" si="36"/>
        <v>18</v>
      </c>
      <c r="G53" s="10">
        <f t="shared" si="36"/>
        <v>18</v>
      </c>
      <c r="H53" s="10">
        <f t="shared" si="36"/>
        <v>18</v>
      </c>
      <c r="I53" s="10">
        <f t="shared" si="36"/>
        <v>18</v>
      </c>
      <c r="J53" s="10">
        <f t="shared" si="36"/>
        <v>18</v>
      </c>
      <c r="K53" s="10">
        <f t="shared" si="36"/>
        <v>18</v>
      </c>
      <c r="L53" s="10">
        <f t="shared" si="36"/>
        <v>18</v>
      </c>
      <c r="M53" s="10">
        <f t="shared" si="36"/>
        <v>18</v>
      </c>
      <c r="N53" s="10">
        <f t="shared" si="36"/>
        <v>18</v>
      </c>
      <c r="O53" s="10">
        <f t="shared" si="36"/>
        <v>18</v>
      </c>
      <c r="P53" s="10">
        <f t="shared" si="36"/>
        <v>18</v>
      </c>
      <c r="Q53" s="23">
        <f t="shared" si="36"/>
        <v>18</v>
      </c>
      <c r="R53" s="23">
        <f t="shared" si="36"/>
        <v>18</v>
      </c>
      <c r="S53" s="10">
        <f t="shared" si="36"/>
        <v>18</v>
      </c>
      <c r="T53" s="21">
        <f t="shared" si="36"/>
        <v>12</v>
      </c>
      <c r="U53" s="21">
        <f t="shared" si="36"/>
        <v>6</v>
      </c>
      <c r="V53" s="42">
        <f t="shared" si="36"/>
        <v>288</v>
      </c>
      <c r="W53" s="10">
        <f t="shared" si="36"/>
        <v>0</v>
      </c>
      <c r="X53" s="10">
        <f t="shared" si="36"/>
        <v>0</v>
      </c>
      <c r="Y53" s="10">
        <f t="shared" si="36"/>
        <v>18</v>
      </c>
      <c r="Z53" s="10">
        <f t="shared" si="36"/>
        <v>18</v>
      </c>
      <c r="AA53" s="10">
        <f t="shared" si="36"/>
        <v>18</v>
      </c>
      <c r="AB53" s="10">
        <f t="shared" si="36"/>
        <v>18</v>
      </c>
      <c r="AC53" s="10">
        <f t="shared" si="36"/>
        <v>18</v>
      </c>
      <c r="AD53" s="10">
        <f t="shared" si="36"/>
        <v>18</v>
      </c>
      <c r="AE53" s="10">
        <f t="shared" si="36"/>
        <v>18</v>
      </c>
      <c r="AF53" s="10">
        <f t="shared" si="36"/>
        <v>18</v>
      </c>
      <c r="AG53" s="23">
        <f t="shared" si="36"/>
        <v>18</v>
      </c>
      <c r="AH53" s="21">
        <f t="shared" si="36"/>
        <v>6</v>
      </c>
      <c r="AI53" s="10">
        <f t="shared" si="36"/>
        <v>0</v>
      </c>
      <c r="AJ53" s="10">
        <f t="shared" si="36"/>
        <v>0</v>
      </c>
      <c r="AK53" s="10">
        <f t="shared" si="36"/>
        <v>0</v>
      </c>
      <c r="AL53" s="23">
        <f t="shared" si="36"/>
        <v>0</v>
      </c>
      <c r="AM53" s="21">
        <f t="shared" si="36"/>
        <v>12</v>
      </c>
      <c r="AN53" s="10">
        <f t="shared" si="36"/>
        <v>18</v>
      </c>
      <c r="AO53" s="10">
        <f t="shared" si="36"/>
        <v>18</v>
      </c>
      <c r="AP53" s="10">
        <f t="shared" si="36"/>
        <v>18</v>
      </c>
      <c r="AQ53" s="10">
        <f t="shared" si="36"/>
        <v>18</v>
      </c>
      <c r="AR53" s="10">
        <f t="shared" si="36"/>
        <v>18</v>
      </c>
      <c r="AS53" s="10">
        <f t="shared" si="36"/>
        <v>18</v>
      </c>
      <c r="AT53" s="21">
        <f t="shared" si="36"/>
        <v>15</v>
      </c>
      <c r="AU53" s="21">
        <f t="shared" si="36"/>
        <v>12</v>
      </c>
      <c r="AV53" s="23">
        <f t="shared" si="36"/>
        <v>0</v>
      </c>
      <c r="AW53" s="21">
        <f t="shared" si="36"/>
        <v>0</v>
      </c>
      <c r="AX53" s="40">
        <f t="shared" si="1"/>
        <v>315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4">
        <f t="shared" si="2"/>
        <v>603</v>
      </c>
    </row>
    <row r="54" spans="1:59" ht="15" customHeight="1">
      <c r="A54" s="58"/>
      <c r="B54" s="49" t="s">
        <v>38</v>
      </c>
      <c r="C54" s="49"/>
      <c r="D54" s="49"/>
      <c r="E54" s="10">
        <f aca="true" t="shared" si="37" ref="E54:AW54">SUM(E52:E53)</f>
        <v>54</v>
      </c>
      <c r="F54" s="10">
        <f t="shared" si="37"/>
        <v>54</v>
      </c>
      <c r="G54" s="10">
        <f t="shared" si="37"/>
        <v>54</v>
      </c>
      <c r="H54" s="10">
        <f t="shared" si="37"/>
        <v>54</v>
      </c>
      <c r="I54" s="10">
        <f t="shared" si="37"/>
        <v>54</v>
      </c>
      <c r="J54" s="10">
        <f t="shared" si="37"/>
        <v>54</v>
      </c>
      <c r="K54" s="10">
        <f t="shared" si="37"/>
        <v>54</v>
      </c>
      <c r="L54" s="10">
        <f t="shared" si="37"/>
        <v>54</v>
      </c>
      <c r="M54" s="10">
        <f t="shared" si="37"/>
        <v>54</v>
      </c>
      <c r="N54" s="10">
        <f t="shared" si="37"/>
        <v>54</v>
      </c>
      <c r="O54" s="10">
        <f t="shared" si="37"/>
        <v>54</v>
      </c>
      <c r="P54" s="10">
        <f t="shared" si="37"/>
        <v>54</v>
      </c>
      <c r="Q54" s="23">
        <f t="shared" si="37"/>
        <v>54</v>
      </c>
      <c r="R54" s="23">
        <f t="shared" si="37"/>
        <v>54</v>
      </c>
      <c r="S54" s="10">
        <f t="shared" si="37"/>
        <v>54</v>
      </c>
      <c r="T54" s="21">
        <f t="shared" si="37"/>
        <v>36</v>
      </c>
      <c r="U54" s="21">
        <f t="shared" si="37"/>
        <v>18</v>
      </c>
      <c r="V54" s="42">
        <f t="shared" si="37"/>
        <v>864</v>
      </c>
      <c r="W54" s="10">
        <f t="shared" si="37"/>
        <v>0</v>
      </c>
      <c r="X54" s="10">
        <f t="shared" si="37"/>
        <v>0</v>
      </c>
      <c r="Y54" s="10">
        <f t="shared" si="37"/>
        <v>54</v>
      </c>
      <c r="Z54" s="10">
        <f t="shared" si="37"/>
        <v>54</v>
      </c>
      <c r="AA54" s="10">
        <f t="shared" si="37"/>
        <v>54</v>
      </c>
      <c r="AB54" s="10">
        <f t="shared" si="37"/>
        <v>54</v>
      </c>
      <c r="AC54" s="10">
        <f t="shared" si="37"/>
        <v>54</v>
      </c>
      <c r="AD54" s="10">
        <f t="shared" si="37"/>
        <v>54</v>
      </c>
      <c r="AE54" s="10">
        <f t="shared" si="37"/>
        <v>54</v>
      </c>
      <c r="AF54" s="10">
        <f t="shared" si="37"/>
        <v>54</v>
      </c>
      <c r="AG54" s="23">
        <f t="shared" si="37"/>
        <v>54</v>
      </c>
      <c r="AH54" s="21">
        <f t="shared" si="37"/>
        <v>36</v>
      </c>
      <c r="AI54" s="10">
        <f t="shared" si="37"/>
        <v>36</v>
      </c>
      <c r="AJ54" s="10">
        <f t="shared" si="37"/>
        <v>36</v>
      </c>
      <c r="AK54" s="10">
        <f t="shared" si="37"/>
        <v>36</v>
      </c>
      <c r="AL54" s="23">
        <f t="shared" si="37"/>
        <v>36</v>
      </c>
      <c r="AM54" s="21">
        <f t="shared" si="37"/>
        <v>36</v>
      </c>
      <c r="AN54" s="10">
        <f t="shared" si="37"/>
        <v>54</v>
      </c>
      <c r="AO54" s="10">
        <f t="shared" si="37"/>
        <v>54</v>
      </c>
      <c r="AP54" s="10">
        <f t="shared" si="37"/>
        <v>54</v>
      </c>
      <c r="AQ54" s="10">
        <f t="shared" si="37"/>
        <v>54</v>
      </c>
      <c r="AR54" s="10">
        <f t="shared" si="37"/>
        <v>54</v>
      </c>
      <c r="AS54" s="10">
        <f t="shared" si="37"/>
        <v>54</v>
      </c>
      <c r="AT54" s="21">
        <f t="shared" si="37"/>
        <v>45</v>
      </c>
      <c r="AU54" s="21">
        <f t="shared" si="37"/>
        <v>42</v>
      </c>
      <c r="AV54" s="23">
        <f t="shared" si="37"/>
        <v>36</v>
      </c>
      <c r="AW54" s="21">
        <f t="shared" si="37"/>
        <v>12</v>
      </c>
      <c r="AX54" s="40">
        <f t="shared" si="1"/>
        <v>1161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4">
        <f t="shared" si="2"/>
        <v>2025</v>
      </c>
    </row>
    <row r="55" spans="5:58" ht="15" customHeight="1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5"/>
      <c r="AI55" s="14"/>
      <c r="AJ55" s="14"/>
      <c r="AK55" s="15"/>
      <c r="AL55" s="14"/>
      <c r="AM55" s="14"/>
      <c r="AN55" s="14"/>
      <c r="AO55" s="14"/>
      <c r="AP55" s="15"/>
      <c r="AQ55" s="14"/>
      <c r="AR55" s="14"/>
      <c r="AS55" s="15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</row>
    <row r="56" ht="15" customHeight="1"/>
    <row r="57" ht="15" customHeight="1"/>
    <row r="58" ht="15" customHeight="1"/>
    <row r="59" ht="15" customHeight="1"/>
    <row r="60" ht="15" customHeight="1"/>
    <row r="61" ht="15" customHeight="1">
      <c r="AU61" s="16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mergeCells count="105">
    <mergeCell ref="AX1:AX3"/>
    <mergeCell ref="Z1:Z3"/>
    <mergeCell ref="AA1:AA3"/>
    <mergeCell ref="AB1:AB3"/>
    <mergeCell ref="AJ1:AJ3"/>
    <mergeCell ref="AK1:AK3"/>
    <mergeCell ref="AL1:AL3"/>
    <mergeCell ref="AM1:AM3"/>
    <mergeCell ref="AC1:AC3"/>
    <mergeCell ref="BB1:BB3"/>
    <mergeCell ref="BC1:BC3"/>
    <mergeCell ref="AI1:AI3"/>
    <mergeCell ref="AE1:AE3"/>
    <mergeCell ref="AF1:AF3"/>
    <mergeCell ref="AG1:AG3"/>
    <mergeCell ref="AH1:AH3"/>
    <mergeCell ref="AN1:AN3"/>
    <mergeCell ref="AO1:AO3"/>
    <mergeCell ref="AW1:AW3"/>
    <mergeCell ref="BE1:BE3"/>
    <mergeCell ref="BF1:BF3"/>
    <mergeCell ref="AP1:AP3"/>
    <mergeCell ref="AQ1:AQ3"/>
    <mergeCell ref="BD1:BD3"/>
    <mergeCell ref="AR1:AR3"/>
    <mergeCell ref="AS1:AS3"/>
    <mergeCell ref="AT1:AT3"/>
    <mergeCell ref="AU1:AU3"/>
    <mergeCell ref="AV1:AV3"/>
    <mergeCell ref="AY1:AY3"/>
    <mergeCell ref="B19:B20"/>
    <mergeCell ref="D1:D6"/>
    <mergeCell ref="J1:J3"/>
    <mergeCell ref="K1:K3"/>
    <mergeCell ref="E4:BF4"/>
    <mergeCell ref="AZ1:AZ3"/>
    <mergeCell ref="BA1:BA3"/>
    <mergeCell ref="Q1:Q3"/>
    <mergeCell ref="AD1:AD3"/>
    <mergeCell ref="H1:H3"/>
    <mergeCell ref="I1:I3"/>
    <mergeCell ref="R1:R3"/>
    <mergeCell ref="L1:L3"/>
    <mergeCell ref="M1:M3"/>
    <mergeCell ref="Y1:Y3"/>
    <mergeCell ref="U1:U3"/>
    <mergeCell ref="W1:W3"/>
    <mergeCell ref="X1:X3"/>
    <mergeCell ref="V1:V3"/>
    <mergeCell ref="B21:B22"/>
    <mergeCell ref="C13:C14"/>
    <mergeCell ref="O1:O3"/>
    <mergeCell ref="S1:S3"/>
    <mergeCell ref="C1:C6"/>
    <mergeCell ref="N1:N3"/>
    <mergeCell ref="P1:P3"/>
    <mergeCell ref="E1:E3"/>
    <mergeCell ref="F1:F3"/>
    <mergeCell ref="G1:G3"/>
    <mergeCell ref="A1:A54"/>
    <mergeCell ref="B7:B8"/>
    <mergeCell ref="C7:C8"/>
    <mergeCell ref="B9:B10"/>
    <mergeCell ref="C9:C10"/>
    <mergeCell ref="B23:B24"/>
    <mergeCell ref="C23:C24"/>
    <mergeCell ref="B25:B26"/>
    <mergeCell ref="C19:C20"/>
    <mergeCell ref="C25:C26"/>
    <mergeCell ref="BG1:BG6"/>
    <mergeCell ref="B15:B16"/>
    <mergeCell ref="C15:C16"/>
    <mergeCell ref="B17:B18"/>
    <mergeCell ref="C17:C18"/>
    <mergeCell ref="B11:B12"/>
    <mergeCell ref="C11:C12"/>
    <mergeCell ref="B13:B14"/>
    <mergeCell ref="B1:B6"/>
    <mergeCell ref="T1:T3"/>
    <mergeCell ref="B41:B42"/>
    <mergeCell ref="C37:C38"/>
    <mergeCell ref="C21:C22"/>
    <mergeCell ref="B33:B34"/>
    <mergeCell ref="C33:C34"/>
    <mergeCell ref="B27:B28"/>
    <mergeCell ref="C27:C28"/>
    <mergeCell ref="B29:B30"/>
    <mergeCell ref="B31:B32"/>
    <mergeCell ref="C31:C32"/>
    <mergeCell ref="C35:C36"/>
    <mergeCell ref="B35:B36"/>
    <mergeCell ref="C29:C30"/>
    <mergeCell ref="B54:D54"/>
    <mergeCell ref="B52:D52"/>
    <mergeCell ref="B53:D53"/>
    <mergeCell ref="B37:B38"/>
    <mergeCell ref="B39:B40"/>
    <mergeCell ref="C39:C40"/>
    <mergeCell ref="C41:C42"/>
    <mergeCell ref="B45:B46"/>
    <mergeCell ref="C45:C46"/>
    <mergeCell ref="B49:B50"/>
    <mergeCell ref="C49:C50"/>
    <mergeCell ref="B47:B48"/>
    <mergeCell ref="C47:C48"/>
  </mergeCells>
  <conditionalFormatting sqref="E52:AW52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56"/>
  <sheetViews>
    <sheetView tabSelected="1" view="pageBreakPreview" zoomScale="64" zoomScaleSheetLayoutView="64" workbookViewId="0" topLeftCell="A16">
      <selection activeCell="C38" sqref="C38:C39"/>
    </sheetView>
  </sheetViews>
  <sheetFormatPr defaultColWidth="9.140625" defaultRowHeight="15"/>
  <cols>
    <col min="1" max="1" width="2.57421875" style="0" customWidth="1"/>
    <col min="2" max="2" width="13.00390625" style="0" customWidth="1"/>
    <col min="3" max="3" width="51.421875" style="0" customWidth="1"/>
    <col min="4" max="4" width="8.421875" style="0" customWidth="1"/>
    <col min="5" max="21" width="3.7109375" style="0" customWidth="1"/>
    <col min="22" max="22" width="5.140625" style="0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55" t="s">
        <v>116</v>
      </c>
      <c r="B1" s="50" t="s">
        <v>0</v>
      </c>
      <c r="C1" s="59" t="s">
        <v>1</v>
      </c>
      <c r="D1" s="71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2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  <c r="O1" s="52" t="s">
        <v>13</v>
      </c>
      <c r="P1" s="52" t="s">
        <v>14</v>
      </c>
      <c r="Q1" s="52" t="s">
        <v>15</v>
      </c>
      <c r="R1" s="52" t="s">
        <v>16</v>
      </c>
      <c r="S1" s="62" t="s">
        <v>17</v>
      </c>
      <c r="T1" s="52" t="s">
        <v>18</v>
      </c>
      <c r="U1" s="52" t="s">
        <v>19</v>
      </c>
      <c r="V1" s="64" t="s">
        <v>20</v>
      </c>
      <c r="W1" s="52" t="s">
        <v>21</v>
      </c>
      <c r="X1" s="62" t="s">
        <v>117</v>
      </c>
      <c r="Y1" s="52" t="s">
        <v>22</v>
      </c>
      <c r="Z1" s="52" t="s">
        <v>23</v>
      </c>
      <c r="AA1" s="52" t="s">
        <v>24</v>
      </c>
      <c r="AB1" s="52" t="s">
        <v>25</v>
      </c>
      <c r="AC1" s="62" t="s">
        <v>26</v>
      </c>
      <c r="AD1" s="52" t="s">
        <v>27</v>
      </c>
      <c r="AE1" s="61" t="s">
        <v>118</v>
      </c>
      <c r="AF1" s="61" t="s">
        <v>119</v>
      </c>
      <c r="AG1" s="67" t="s">
        <v>120</v>
      </c>
      <c r="AH1" s="61" t="s">
        <v>121</v>
      </c>
      <c r="AI1" s="61" t="s">
        <v>122</v>
      </c>
      <c r="AJ1" s="61" t="s">
        <v>123</v>
      </c>
      <c r="AK1" s="63" t="s">
        <v>124</v>
      </c>
      <c r="AL1" s="61" t="s">
        <v>125</v>
      </c>
      <c r="AM1" s="61" t="s">
        <v>126</v>
      </c>
      <c r="AN1" s="61" t="s">
        <v>127</v>
      </c>
      <c r="AO1" s="63" t="s">
        <v>128</v>
      </c>
      <c r="AP1" s="61" t="s">
        <v>129</v>
      </c>
      <c r="AQ1" s="61" t="s">
        <v>130</v>
      </c>
      <c r="AR1" s="61" t="s">
        <v>131</v>
      </c>
      <c r="AS1" s="61" t="s">
        <v>132</v>
      </c>
      <c r="AT1" s="63" t="s">
        <v>133</v>
      </c>
      <c r="AU1" s="61" t="s">
        <v>134</v>
      </c>
      <c r="AV1" s="61" t="s">
        <v>135</v>
      </c>
      <c r="AW1" s="61" t="s">
        <v>136</v>
      </c>
      <c r="AX1" s="64" t="s">
        <v>28</v>
      </c>
      <c r="AY1" s="63" t="s">
        <v>137</v>
      </c>
      <c r="AZ1" s="61" t="s">
        <v>138</v>
      </c>
      <c r="BA1" s="61" t="s">
        <v>139</v>
      </c>
      <c r="BB1" s="61" t="s">
        <v>140</v>
      </c>
      <c r="BC1" s="61" t="s">
        <v>141</v>
      </c>
      <c r="BD1" s="63" t="s">
        <v>142</v>
      </c>
      <c r="BE1" s="63" t="s">
        <v>143</v>
      </c>
      <c r="BF1" s="63" t="s">
        <v>144</v>
      </c>
      <c r="BG1" s="75" t="s">
        <v>29</v>
      </c>
    </row>
    <row r="2" spans="1:59" ht="16.5" customHeight="1">
      <c r="A2" s="56"/>
      <c r="B2" s="50"/>
      <c r="C2" s="60"/>
      <c r="D2" s="71"/>
      <c r="E2" s="47"/>
      <c r="F2" s="47"/>
      <c r="G2" s="47"/>
      <c r="H2" s="47"/>
      <c r="I2" s="47"/>
      <c r="J2" s="53"/>
      <c r="K2" s="53"/>
      <c r="L2" s="53"/>
      <c r="M2" s="53"/>
      <c r="N2" s="53"/>
      <c r="O2" s="53"/>
      <c r="P2" s="53"/>
      <c r="Q2" s="53"/>
      <c r="R2" s="53"/>
      <c r="S2" s="47"/>
      <c r="T2" s="53"/>
      <c r="U2" s="53"/>
      <c r="V2" s="65"/>
      <c r="W2" s="53"/>
      <c r="X2" s="47"/>
      <c r="Y2" s="53"/>
      <c r="Z2" s="53"/>
      <c r="AA2" s="53"/>
      <c r="AB2" s="53"/>
      <c r="AC2" s="47"/>
      <c r="AD2" s="53"/>
      <c r="AE2" s="61"/>
      <c r="AF2" s="61"/>
      <c r="AG2" s="67"/>
      <c r="AH2" s="61"/>
      <c r="AI2" s="61"/>
      <c r="AJ2" s="61"/>
      <c r="AK2" s="63"/>
      <c r="AL2" s="61"/>
      <c r="AM2" s="61"/>
      <c r="AN2" s="61"/>
      <c r="AO2" s="63"/>
      <c r="AP2" s="61"/>
      <c r="AQ2" s="61"/>
      <c r="AR2" s="61"/>
      <c r="AS2" s="61"/>
      <c r="AT2" s="63"/>
      <c r="AU2" s="61"/>
      <c r="AV2" s="61"/>
      <c r="AW2" s="61"/>
      <c r="AX2" s="65"/>
      <c r="AY2" s="63"/>
      <c r="AZ2" s="61"/>
      <c r="BA2" s="61"/>
      <c r="BB2" s="61"/>
      <c r="BC2" s="61"/>
      <c r="BD2" s="63"/>
      <c r="BE2" s="63"/>
      <c r="BF2" s="63"/>
      <c r="BG2" s="76"/>
    </row>
    <row r="3" spans="1:59" ht="16.5" customHeight="1">
      <c r="A3" s="56"/>
      <c r="B3" s="50"/>
      <c r="C3" s="60"/>
      <c r="D3" s="71"/>
      <c r="E3" s="48"/>
      <c r="F3" s="48"/>
      <c r="G3" s="48"/>
      <c r="H3" s="48"/>
      <c r="I3" s="48"/>
      <c r="J3" s="54"/>
      <c r="K3" s="54"/>
      <c r="L3" s="54"/>
      <c r="M3" s="54"/>
      <c r="N3" s="54"/>
      <c r="O3" s="54"/>
      <c r="P3" s="54"/>
      <c r="Q3" s="54"/>
      <c r="R3" s="54"/>
      <c r="S3" s="48"/>
      <c r="T3" s="54"/>
      <c r="U3" s="54"/>
      <c r="V3" s="66"/>
      <c r="W3" s="54"/>
      <c r="X3" s="48"/>
      <c r="Y3" s="54"/>
      <c r="Z3" s="54"/>
      <c r="AA3" s="54"/>
      <c r="AB3" s="54"/>
      <c r="AC3" s="48"/>
      <c r="AD3" s="54"/>
      <c r="AE3" s="61"/>
      <c r="AF3" s="61"/>
      <c r="AG3" s="67"/>
      <c r="AH3" s="61"/>
      <c r="AI3" s="61"/>
      <c r="AJ3" s="61"/>
      <c r="AK3" s="63"/>
      <c r="AL3" s="61"/>
      <c r="AM3" s="61"/>
      <c r="AN3" s="61"/>
      <c r="AO3" s="63"/>
      <c r="AP3" s="61"/>
      <c r="AQ3" s="61"/>
      <c r="AR3" s="61"/>
      <c r="AS3" s="61"/>
      <c r="AT3" s="63"/>
      <c r="AU3" s="61"/>
      <c r="AV3" s="61"/>
      <c r="AW3" s="61"/>
      <c r="AX3" s="66"/>
      <c r="AY3" s="63"/>
      <c r="AZ3" s="61"/>
      <c r="BA3" s="61"/>
      <c r="BB3" s="61"/>
      <c r="BC3" s="61"/>
      <c r="BD3" s="63"/>
      <c r="BE3" s="63"/>
      <c r="BF3" s="63"/>
      <c r="BG3" s="76"/>
    </row>
    <row r="4" spans="1:59" ht="15">
      <c r="A4" s="56"/>
      <c r="B4" s="50"/>
      <c r="C4" s="60"/>
      <c r="D4" s="71"/>
      <c r="E4" s="73" t="s">
        <v>30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6"/>
    </row>
    <row r="5" spans="1:59" ht="15">
      <c r="A5" s="56"/>
      <c r="B5" s="51"/>
      <c r="C5" s="60"/>
      <c r="D5" s="72"/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43"/>
      <c r="W5" s="1">
        <v>18</v>
      </c>
      <c r="X5" s="1">
        <v>19</v>
      </c>
      <c r="Y5" s="1">
        <v>20</v>
      </c>
      <c r="Z5" s="1">
        <v>21</v>
      </c>
      <c r="AA5" s="1">
        <v>22</v>
      </c>
      <c r="AB5" s="1">
        <v>23</v>
      </c>
      <c r="AC5" s="1">
        <v>24</v>
      </c>
      <c r="AD5" s="1">
        <v>25</v>
      </c>
      <c r="AE5" s="1">
        <v>26</v>
      </c>
      <c r="AF5" s="1">
        <v>27</v>
      </c>
      <c r="AG5" s="1">
        <v>28</v>
      </c>
      <c r="AH5" s="1">
        <v>29</v>
      </c>
      <c r="AI5" s="1">
        <v>30</v>
      </c>
      <c r="AJ5" s="1">
        <v>31</v>
      </c>
      <c r="AK5" s="1">
        <v>32</v>
      </c>
      <c r="AL5" s="1">
        <v>33</v>
      </c>
      <c r="AM5" s="1">
        <v>34</v>
      </c>
      <c r="AN5" s="1">
        <v>35</v>
      </c>
      <c r="AO5" s="1">
        <v>36</v>
      </c>
      <c r="AP5" s="1">
        <v>37</v>
      </c>
      <c r="AQ5" s="1">
        <v>38</v>
      </c>
      <c r="AR5" s="1">
        <v>39</v>
      </c>
      <c r="AS5" s="1">
        <v>40</v>
      </c>
      <c r="AT5" s="1">
        <v>41</v>
      </c>
      <c r="AU5" s="1">
        <v>42</v>
      </c>
      <c r="AV5" s="1">
        <v>43</v>
      </c>
      <c r="AW5" s="1">
        <v>44</v>
      </c>
      <c r="AX5" s="43"/>
      <c r="AY5" s="1">
        <v>45</v>
      </c>
      <c r="AZ5" s="1">
        <v>46</v>
      </c>
      <c r="BA5" s="1">
        <v>47</v>
      </c>
      <c r="BB5" s="1">
        <v>48</v>
      </c>
      <c r="BC5" s="1">
        <v>49</v>
      </c>
      <c r="BD5" s="1">
        <v>50</v>
      </c>
      <c r="BE5" s="1">
        <v>51</v>
      </c>
      <c r="BF5" s="1">
        <v>52</v>
      </c>
      <c r="BG5" s="76"/>
    </row>
    <row r="6" spans="1:59" ht="15">
      <c r="A6" s="56"/>
      <c r="B6" s="51"/>
      <c r="C6" s="60"/>
      <c r="D6" s="7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44"/>
      <c r="W6" s="2" t="s">
        <v>31</v>
      </c>
      <c r="X6" s="2" t="s">
        <v>31</v>
      </c>
      <c r="Y6" s="2">
        <v>1</v>
      </c>
      <c r="Z6" s="2">
        <v>2</v>
      </c>
      <c r="AA6" s="2">
        <v>3</v>
      </c>
      <c r="AB6" s="2">
        <v>4</v>
      </c>
      <c r="AC6" s="2">
        <v>5</v>
      </c>
      <c r="AD6" s="2">
        <v>6</v>
      </c>
      <c r="AE6" s="2">
        <v>7</v>
      </c>
      <c r="AF6" s="2">
        <v>8</v>
      </c>
      <c r="AG6" s="2">
        <v>9</v>
      </c>
      <c r="AH6" s="2">
        <v>10</v>
      </c>
      <c r="AI6" s="2">
        <v>11</v>
      </c>
      <c r="AJ6" s="2">
        <v>12</v>
      </c>
      <c r="AK6" s="2">
        <v>13</v>
      </c>
      <c r="AL6" s="2">
        <v>14</v>
      </c>
      <c r="AM6" s="2">
        <v>15</v>
      </c>
      <c r="AN6" s="2">
        <v>16</v>
      </c>
      <c r="AO6" s="2">
        <v>17</v>
      </c>
      <c r="AP6" s="2">
        <v>18</v>
      </c>
      <c r="AQ6" s="2">
        <v>19</v>
      </c>
      <c r="AR6" s="2">
        <v>20</v>
      </c>
      <c r="AS6" s="2">
        <v>21</v>
      </c>
      <c r="AT6" s="2">
        <v>22</v>
      </c>
      <c r="AU6" s="2">
        <v>23</v>
      </c>
      <c r="AV6" s="2">
        <v>24</v>
      </c>
      <c r="AW6" s="2">
        <v>25</v>
      </c>
      <c r="AX6" s="44"/>
      <c r="AY6" s="2" t="s">
        <v>31</v>
      </c>
      <c r="AZ6" s="2" t="s">
        <v>31</v>
      </c>
      <c r="BA6" s="2" t="s">
        <v>31</v>
      </c>
      <c r="BB6" s="2" t="s">
        <v>31</v>
      </c>
      <c r="BC6" s="2" t="s">
        <v>31</v>
      </c>
      <c r="BD6" s="2" t="s">
        <v>31</v>
      </c>
      <c r="BE6" s="2" t="s">
        <v>31</v>
      </c>
      <c r="BF6" s="2" t="s">
        <v>31</v>
      </c>
      <c r="BG6" s="76"/>
    </row>
    <row r="7" spans="1:60" ht="22.5" customHeight="1">
      <c r="A7" s="74"/>
      <c r="B7" s="77" t="s">
        <v>39</v>
      </c>
      <c r="C7" s="81" t="s">
        <v>40</v>
      </c>
      <c r="D7" s="17" t="s">
        <v>32</v>
      </c>
      <c r="E7" s="3">
        <f aca="true" t="shared" si="0" ref="E7:AW7">SUM(E9,E11,E13)</f>
        <v>8</v>
      </c>
      <c r="F7" s="3">
        <f t="shared" si="0"/>
        <v>8</v>
      </c>
      <c r="G7" s="3">
        <f t="shared" si="0"/>
        <v>8</v>
      </c>
      <c r="H7" s="3">
        <f t="shared" si="0"/>
        <v>8</v>
      </c>
      <c r="I7" s="3">
        <f t="shared" si="0"/>
        <v>8</v>
      </c>
      <c r="J7" s="3">
        <f t="shared" si="0"/>
        <v>8</v>
      </c>
      <c r="K7" s="3">
        <f t="shared" si="0"/>
        <v>8</v>
      </c>
      <c r="L7" s="3">
        <f t="shared" si="0"/>
        <v>8</v>
      </c>
      <c r="M7" s="3">
        <f t="shared" si="0"/>
        <v>8</v>
      </c>
      <c r="N7" s="3">
        <f t="shared" si="0"/>
        <v>8</v>
      </c>
      <c r="O7" s="3">
        <f t="shared" si="0"/>
        <v>8</v>
      </c>
      <c r="P7" s="3">
        <f t="shared" si="0"/>
        <v>4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45">
        <f t="shared" si="0"/>
        <v>92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2</v>
      </c>
      <c r="AH7" s="3">
        <f t="shared" si="0"/>
        <v>0</v>
      </c>
      <c r="AI7" s="3">
        <f t="shared" si="0"/>
        <v>0</v>
      </c>
      <c r="AJ7" s="3">
        <f t="shared" si="0"/>
        <v>0</v>
      </c>
      <c r="AK7" s="3">
        <f t="shared" si="0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  <c r="AQ7" s="3">
        <f t="shared" si="0"/>
        <v>0</v>
      </c>
      <c r="AR7" s="3">
        <f t="shared" si="0"/>
        <v>0</v>
      </c>
      <c r="AS7" s="3">
        <f t="shared" si="0"/>
        <v>0</v>
      </c>
      <c r="AT7" s="3">
        <f t="shared" si="0"/>
        <v>0</v>
      </c>
      <c r="AU7" s="3">
        <f t="shared" si="0"/>
        <v>0</v>
      </c>
      <c r="AV7" s="3">
        <f t="shared" si="0"/>
        <v>0</v>
      </c>
      <c r="AW7" s="3">
        <f t="shared" si="0"/>
        <v>0</v>
      </c>
      <c r="AX7" s="45">
        <f aca="true" t="shared" si="1" ref="AX7:AX14">SUM(Y7:AW7)</f>
        <v>2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4">
        <f aca="true" t="shared" si="2" ref="BG7:BG14">SUM(V7+AX7)</f>
        <v>94</v>
      </c>
      <c r="BH7" s="7"/>
    </row>
    <row r="8" spans="1:59" ht="22.5" customHeight="1">
      <c r="A8" s="74"/>
      <c r="B8" s="77"/>
      <c r="C8" s="81"/>
      <c r="D8" s="17" t="s">
        <v>33</v>
      </c>
      <c r="E8" s="3">
        <f aca="true" t="shared" si="3" ref="E8:AW8">SUM(E10,E12,E14)</f>
        <v>4</v>
      </c>
      <c r="F8" s="3">
        <f t="shared" si="3"/>
        <v>3</v>
      </c>
      <c r="G8" s="3">
        <f t="shared" si="3"/>
        <v>4</v>
      </c>
      <c r="H8" s="3">
        <f t="shared" si="3"/>
        <v>3</v>
      </c>
      <c r="I8" s="3">
        <f t="shared" si="3"/>
        <v>4</v>
      </c>
      <c r="J8" s="3">
        <f t="shared" si="3"/>
        <v>3</v>
      </c>
      <c r="K8" s="3">
        <f t="shared" si="3"/>
        <v>4</v>
      </c>
      <c r="L8" s="3">
        <f t="shared" si="3"/>
        <v>3</v>
      </c>
      <c r="M8" s="3">
        <f t="shared" si="3"/>
        <v>4</v>
      </c>
      <c r="N8" s="3">
        <f t="shared" si="3"/>
        <v>5</v>
      </c>
      <c r="O8" s="3">
        <f t="shared" si="3"/>
        <v>5</v>
      </c>
      <c r="P8" s="3">
        <f t="shared" si="3"/>
        <v>2</v>
      </c>
      <c r="Q8" s="3">
        <f t="shared" si="3"/>
        <v>0</v>
      </c>
      <c r="R8" s="3">
        <f t="shared" si="3"/>
        <v>0</v>
      </c>
      <c r="S8" s="3">
        <f t="shared" si="3"/>
        <v>0</v>
      </c>
      <c r="T8" s="3">
        <f t="shared" si="3"/>
        <v>0</v>
      </c>
      <c r="U8" s="3">
        <f t="shared" si="3"/>
        <v>0</v>
      </c>
      <c r="V8" s="45">
        <f t="shared" si="3"/>
        <v>44</v>
      </c>
      <c r="W8" s="3">
        <f t="shared" si="3"/>
        <v>0</v>
      </c>
      <c r="X8" s="3">
        <f t="shared" si="3"/>
        <v>0</v>
      </c>
      <c r="Y8" s="3">
        <f t="shared" si="3"/>
        <v>0</v>
      </c>
      <c r="Z8" s="3">
        <f t="shared" si="3"/>
        <v>0</v>
      </c>
      <c r="AA8" s="3">
        <f t="shared" si="3"/>
        <v>0</v>
      </c>
      <c r="AB8" s="3">
        <f t="shared" si="3"/>
        <v>0</v>
      </c>
      <c r="AC8" s="3">
        <f t="shared" si="3"/>
        <v>0</v>
      </c>
      <c r="AD8" s="3">
        <f t="shared" si="3"/>
        <v>0</v>
      </c>
      <c r="AE8" s="3">
        <f t="shared" si="3"/>
        <v>0</v>
      </c>
      <c r="AF8" s="3">
        <f t="shared" si="3"/>
        <v>0</v>
      </c>
      <c r="AG8" s="3">
        <f t="shared" si="3"/>
        <v>2</v>
      </c>
      <c r="AH8" s="3">
        <f t="shared" si="3"/>
        <v>0</v>
      </c>
      <c r="AI8" s="3">
        <f t="shared" si="3"/>
        <v>0</v>
      </c>
      <c r="AJ8" s="3">
        <f t="shared" si="3"/>
        <v>0</v>
      </c>
      <c r="AK8" s="3">
        <f t="shared" si="3"/>
        <v>0</v>
      </c>
      <c r="AL8" s="3">
        <f t="shared" si="3"/>
        <v>0</v>
      </c>
      <c r="AM8" s="3">
        <f t="shared" si="3"/>
        <v>0</v>
      </c>
      <c r="AN8" s="3">
        <f t="shared" si="3"/>
        <v>0</v>
      </c>
      <c r="AO8" s="3">
        <f t="shared" si="3"/>
        <v>0</v>
      </c>
      <c r="AP8" s="3">
        <f t="shared" si="3"/>
        <v>0</v>
      </c>
      <c r="AQ8" s="3">
        <f t="shared" si="3"/>
        <v>0</v>
      </c>
      <c r="AR8" s="3">
        <f t="shared" si="3"/>
        <v>0</v>
      </c>
      <c r="AS8" s="3">
        <f t="shared" si="3"/>
        <v>0</v>
      </c>
      <c r="AT8" s="3">
        <f t="shared" si="3"/>
        <v>0</v>
      </c>
      <c r="AU8" s="3">
        <f t="shared" si="3"/>
        <v>0</v>
      </c>
      <c r="AV8" s="3">
        <f t="shared" si="3"/>
        <v>0</v>
      </c>
      <c r="AW8" s="3">
        <f t="shared" si="3"/>
        <v>0</v>
      </c>
      <c r="AX8" s="45">
        <f t="shared" si="1"/>
        <v>2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4">
        <f t="shared" si="2"/>
        <v>46</v>
      </c>
    </row>
    <row r="9" spans="1:59" ht="22.5" customHeight="1">
      <c r="A9" s="74"/>
      <c r="B9" s="83" t="s">
        <v>41</v>
      </c>
      <c r="C9" s="80" t="s">
        <v>34</v>
      </c>
      <c r="D9" s="17" t="s">
        <v>32</v>
      </c>
      <c r="E9" s="5">
        <v>2</v>
      </c>
      <c r="F9" s="5">
        <v>4</v>
      </c>
      <c r="G9" s="5">
        <v>2</v>
      </c>
      <c r="H9" s="5">
        <v>4</v>
      </c>
      <c r="I9" s="5">
        <v>2</v>
      </c>
      <c r="J9" s="5">
        <v>4</v>
      </c>
      <c r="K9" s="5">
        <v>2</v>
      </c>
      <c r="L9" s="5">
        <v>4</v>
      </c>
      <c r="M9" s="5">
        <v>2</v>
      </c>
      <c r="N9" s="5">
        <v>2</v>
      </c>
      <c r="O9" s="5">
        <v>2</v>
      </c>
      <c r="P9" s="5">
        <v>2</v>
      </c>
      <c r="Q9" s="5"/>
      <c r="R9" s="5"/>
      <c r="S9" s="5"/>
      <c r="T9" s="5"/>
      <c r="U9" s="5"/>
      <c r="V9" s="40">
        <f aca="true" t="shared" si="4" ref="V9:V14">SUM(E9:U9)</f>
        <v>32</v>
      </c>
      <c r="W9" s="6">
        <v>0</v>
      </c>
      <c r="X9" s="6">
        <v>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40">
        <f t="shared" si="1"/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4">
        <f t="shared" si="2"/>
        <v>32</v>
      </c>
    </row>
    <row r="10" spans="1:59" ht="22.5" customHeight="1">
      <c r="A10" s="74"/>
      <c r="B10" s="83"/>
      <c r="C10" s="80"/>
      <c r="D10" s="17" t="s">
        <v>33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0">
        <f t="shared" si="4"/>
        <v>0</v>
      </c>
      <c r="W10" s="6">
        <v>0</v>
      </c>
      <c r="X10" s="6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40">
        <f t="shared" si="1"/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4">
        <f t="shared" si="2"/>
        <v>0</v>
      </c>
    </row>
    <row r="11" spans="1:59" ht="22.5" customHeight="1">
      <c r="A11" s="74"/>
      <c r="B11" s="83" t="s">
        <v>42</v>
      </c>
      <c r="C11" s="86" t="s">
        <v>35</v>
      </c>
      <c r="D11" s="17" t="s">
        <v>32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4</v>
      </c>
      <c r="O11" s="5">
        <v>4</v>
      </c>
      <c r="P11" s="5">
        <v>2</v>
      </c>
      <c r="Q11" s="5"/>
      <c r="R11" s="5"/>
      <c r="S11" s="5"/>
      <c r="T11" s="5"/>
      <c r="U11" s="5"/>
      <c r="V11" s="40">
        <f t="shared" si="4"/>
        <v>28</v>
      </c>
      <c r="W11" s="6">
        <v>0</v>
      </c>
      <c r="X11" s="6">
        <v>0</v>
      </c>
      <c r="Y11" s="5"/>
      <c r="Z11" s="5"/>
      <c r="AA11" s="5"/>
      <c r="AB11" s="5"/>
      <c r="AC11" s="5"/>
      <c r="AD11" s="5"/>
      <c r="AE11" s="5"/>
      <c r="AF11" s="5"/>
      <c r="AG11" s="5">
        <v>2</v>
      </c>
      <c r="AH11" s="5"/>
      <c r="AI11" s="5"/>
      <c r="AJ11" s="8"/>
      <c r="AK11" s="5"/>
      <c r="AL11" s="5"/>
      <c r="AM11" s="5"/>
      <c r="AN11" s="5"/>
      <c r="AO11" s="8"/>
      <c r="AP11" s="5"/>
      <c r="AQ11" s="5"/>
      <c r="AR11" s="5"/>
      <c r="AS11" s="5"/>
      <c r="AT11" s="5"/>
      <c r="AU11" s="5"/>
      <c r="AV11" s="5"/>
      <c r="AW11" s="5"/>
      <c r="AX11" s="40">
        <f t="shared" si="1"/>
        <v>2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4">
        <f t="shared" si="2"/>
        <v>30</v>
      </c>
    </row>
    <row r="12" spans="1:59" ht="22.5" customHeight="1">
      <c r="A12" s="74"/>
      <c r="B12" s="83"/>
      <c r="C12" s="86"/>
      <c r="D12" s="17" t="s">
        <v>33</v>
      </c>
      <c r="E12" s="5">
        <f aca="true" t="shared" si="5" ref="E12:M12">E11</f>
        <v>2</v>
      </c>
      <c r="F12" s="5">
        <f t="shared" si="5"/>
        <v>2</v>
      </c>
      <c r="G12" s="5">
        <f t="shared" si="5"/>
        <v>2</v>
      </c>
      <c r="H12" s="5">
        <f t="shared" si="5"/>
        <v>2</v>
      </c>
      <c r="I12" s="5">
        <f t="shared" si="5"/>
        <v>2</v>
      </c>
      <c r="J12" s="5">
        <f t="shared" si="5"/>
        <v>2</v>
      </c>
      <c r="K12" s="5">
        <f t="shared" si="5"/>
        <v>2</v>
      </c>
      <c r="L12" s="5">
        <f t="shared" si="5"/>
        <v>2</v>
      </c>
      <c r="M12" s="5">
        <f t="shared" si="5"/>
        <v>2</v>
      </c>
      <c r="N12" s="5">
        <f>N11</f>
        <v>4</v>
      </c>
      <c r="O12" s="5">
        <f>O11</f>
        <v>4</v>
      </c>
      <c r="P12" s="5">
        <f>P11</f>
        <v>2</v>
      </c>
      <c r="Q12" s="5"/>
      <c r="R12" s="5"/>
      <c r="S12" s="5"/>
      <c r="T12" s="5"/>
      <c r="U12" s="5"/>
      <c r="V12" s="40">
        <f t="shared" si="4"/>
        <v>28</v>
      </c>
      <c r="W12" s="6">
        <v>0</v>
      </c>
      <c r="X12" s="6">
        <v>0</v>
      </c>
      <c r="Y12" s="5"/>
      <c r="Z12" s="5"/>
      <c r="AA12" s="5"/>
      <c r="AB12" s="5"/>
      <c r="AC12" s="5"/>
      <c r="AD12" s="5"/>
      <c r="AE12" s="5"/>
      <c r="AF12" s="5"/>
      <c r="AG12" s="5">
        <f>AG11</f>
        <v>2</v>
      </c>
      <c r="AH12" s="5"/>
      <c r="AI12" s="5"/>
      <c r="AJ12" s="5"/>
      <c r="AK12" s="5"/>
      <c r="AL12" s="5"/>
      <c r="AM12" s="5"/>
      <c r="AN12" s="5"/>
      <c r="AO12" s="8"/>
      <c r="AP12" s="5"/>
      <c r="AQ12" s="5"/>
      <c r="AR12" s="5"/>
      <c r="AS12" s="5"/>
      <c r="AT12" s="5"/>
      <c r="AU12" s="5"/>
      <c r="AV12" s="5"/>
      <c r="AW12" s="5"/>
      <c r="AX12" s="40">
        <f t="shared" si="1"/>
        <v>2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4">
        <f t="shared" si="2"/>
        <v>30</v>
      </c>
    </row>
    <row r="13" spans="1:59" ht="22.5" customHeight="1">
      <c r="A13" s="74"/>
      <c r="B13" s="83" t="s">
        <v>86</v>
      </c>
      <c r="C13" s="86" t="s">
        <v>87</v>
      </c>
      <c r="D13" s="17" t="s">
        <v>32</v>
      </c>
      <c r="E13" s="5">
        <v>4</v>
      </c>
      <c r="F13" s="5">
        <v>2</v>
      </c>
      <c r="G13" s="5">
        <v>4</v>
      </c>
      <c r="H13" s="5">
        <v>2</v>
      </c>
      <c r="I13" s="5">
        <v>4</v>
      </c>
      <c r="J13" s="5">
        <v>2</v>
      </c>
      <c r="K13" s="5">
        <v>4</v>
      </c>
      <c r="L13" s="5">
        <v>2</v>
      </c>
      <c r="M13" s="5">
        <v>4</v>
      </c>
      <c r="N13" s="5">
        <v>2</v>
      </c>
      <c r="O13" s="5">
        <v>2</v>
      </c>
      <c r="P13" s="5"/>
      <c r="Q13" s="5"/>
      <c r="R13" s="5"/>
      <c r="S13" s="5"/>
      <c r="T13" s="5"/>
      <c r="U13" s="5"/>
      <c r="V13" s="40">
        <f t="shared" si="4"/>
        <v>32</v>
      </c>
      <c r="W13" s="6">
        <v>0</v>
      </c>
      <c r="X13" s="6">
        <v>0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40">
        <f t="shared" si="1"/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4">
        <f t="shared" si="2"/>
        <v>32</v>
      </c>
    </row>
    <row r="14" spans="1:59" ht="22.5" customHeight="1">
      <c r="A14" s="74"/>
      <c r="B14" s="83"/>
      <c r="C14" s="86"/>
      <c r="D14" s="17" t="s">
        <v>33</v>
      </c>
      <c r="E14" s="5">
        <f aca="true" t="shared" si="6" ref="E14:L14">E13/2</f>
        <v>2</v>
      </c>
      <c r="F14" s="5">
        <f t="shared" si="6"/>
        <v>1</v>
      </c>
      <c r="G14" s="5">
        <f t="shared" si="6"/>
        <v>2</v>
      </c>
      <c r="H14" s="5">
        <f t="shared" si="6"/>
        <v>1</v>
      </c>
      <c r="I14" s="5">
        <f t="shared" si="6"/>
        <v>2</v>
      </c>
      <c r="J14" s="5">
        <f t="shared" si="6"/>
        <v>1</v>
      </c>
      <c r="K14" s="5">
        <f t="shared" si="6"/>
        <v>2</v>
      </c>
      <c r="L14" s="5">
        <f t="shared" si="6"/>
        <v>1</v>
      </c>
      <c r="M14" s="5">
        <f>M13/2</f>
        <v>2</v>
      </c>
      <c r="N14" s="5">
        <f>N13/2</f>
        <v>1</v>
      </c>
      <c r="O14" s="5">
        <f>O13/2</f>
        <v>1</v>
      </c>
      <c r="P14" s="5"/>
      <c r="Q14" s="5"/>
      <c r="R14" s="5"/>
      <c r="S14" s="5"/>
      <c r="T14" s="5"/>
      <c r="U14" s="5"/>
      <c r="V14" s="40">
        <f t="shared" si="4"/>
        <v>16</v>
      </c>
      <c r="W14" s="6">
        <v>0</v>
      </c>
      <c r="X14" s="6"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40">
        <f t="shared" si="1"/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4">
        <f t="shared" si="2"/>
        <v>16</v>
      </c>
    </row>
    <row r="15" spans="1:59" ht="22.5" customHeight="1">
      <c r="A15" s="74"/>
      <c r="B15" s="69" t="s">
        <v>45</v>
      </c>
      <c r="C15" s="89" t="s">
        <v>46</v>
      </c>
      <c r="D15" s="17" t="s">
        <v>32</v>
      </c>
      <c r="E15" s="10">
        <f aca="true" t="shared" si="7" ref="E15:AJ15">SUM(E17,E21)+E46</f>
        <v>28</v>
      </c>
      <c r="F15" s="10">
        <f t="shared" si="7"/>
        <v>28</v>
      </c>
      <c r="G15" s="10">
        <f t="shared" si="7"/>
        <v>28</v>
      </c>
      <c r="H15" s="10">
        <f t="shared" si="7"/>
        <v>28</v>
      </c>
      <c r="I15" s="10">
        <f t="shared" si="7"/>
        <v>28</v>
      </c>
      <c r="J15" s="10">
        <f t="shared" si="7"/>
        <v>28</v>
      </c>
      <c r="K15" s="10">
        <f t="shared" si="7"/>
        <v>28</v>
      </c>
      <c r="L15" s="10">
        <f t="shared" si="7"/>
        <v>28</v>
      </c>
      <c r="M15" s="10">
        <f t="shared" si="7"/>
        <v>28</v>
      </c>
      <c r="N15" s="10">
        <f t="shared" si="7"/>
        <v>28</v>
      </c>
      <c r="O15" s="10">
        <f t="shared" si="7"/>
        <v>28</v>
      </c>
      <c r="P15" s="10">
        <f t="shared" si="7"/>
        <v>26</v>
      </c>
      <c r="Q15" s="10">
        <f t="shared" si="7"/>
        <v>36</v>
      </c>
      <c r="R15" s="10">
        <f t="shared" si="7"/>
        <v>36</v>
      </c>
      <c r="S15" s="10">
        <f t="shared" si="7"/>
        <v>36</v>
      </c>
      <c r="T15" s="10">
        <f t="shared" si="7"/>
        <v>12</v>
      </c>
      <c r="U15" s="10">
        <f t="shared" si="7"/>
        <v>36</v>
      </c>
      <c r="V15" s="42">
        <f t="shared" si="7"/>
        <v>490</v>
      </c>
      <c r="W15" s="10">
        <f t="shared" si="7"/>
        <v>0</v>
      </c>
      <c r="X15" s="10">
        <f t="shared" si="7"/>
        <v>0</v>
      </c>
      <c r="Y15" s="10">
        <f t="shared" si="7"/>
        <v>36</v>
      </c>
      <c r="Z15" s="10">
        <f t="shared" si="7"/>
        <v>36</v>
      </c>
      <c r="AA15" s="10">
        <f t="shared" si="7"/>
        <v>36</v>
      </c>
      <c r="AB15" s="10">
        <f t="shared" si="7"/>
        <v>36</v>
      </c>
      <c r="AC15" s="10">
        <f t="shared" si="7"/>
        <v>36</v>
      </c>
      <c r="AD15" s="10">
        <f t="shared" si="7"/>
        <v>36</v>
      </c>
      <c r="AE15" s="10">
        <f t="shared" si="7"/>
        <v>36</v>
      </c>
      <c r="AF15" s="10">
        <f t="shared" si="7"/>
        <v>30</v>
      </c>
      <c r="AG15" s="10">
        <f t="shared" si="7"/>
        <v>34</v>
      </c>
      <c r="AH15" s="10">
        <f t="shared" si="7"/>
        <v>36</v>
      </c>
      <c r="AI15" s="10">
        <f t="shared" si="7"/>
        <v>30</v>
      </c>
      <c r="AJ15" s="10">
        <f t="shared" si="7"/>
        <v>36</v>
      </c>
      <c r="AK15" s="10">
        <f aca="true" t="shared" si="8" ref="AK15:BG15">SUM(AK17,AK21)+AK46</f>
        <v>36</v>
      </c>
      <c r="AL15" s="10">
        <f t="shared" si="8"/>
        <v>36</v>
      </c>
      <c r="AM15" s="10">
        <f t="shared" si="8"/>
        <v>30</v>
      </c>
      <c r="AN15" s="10">
        <f t="shared" si="8"/>
        <v>36</v>
      </c>
      <c r="AO15" s="10">
        <f t="shared" si="8"/>
        <v>36</v>
      </c>
      <c r="AP15" s="10">
        <f t="shared" si="8"/>
        <v>36</v>
      </c>
      <c r="AQ15" s="10">
        <f t="shared" si="8"/>
        <v>12</v>
      </c>
      <c r="AR15" s="10">
        <f t="shared" si="8"/>
        <v>0</v>
      </c>
      <c r="AS15" s="10">
        <f t="shared" si="8"/>
        <v>0</v>
      </c>
      <c r="AT15" s="10">
        <f t="shared" si="8"/>
        <v>0</v>
      </c>
      <c r="AU15" s="10">
        <f t="shared" si="8"/>
        <v>0</v>
      </c>
      <c r="AV15" s="10">
        <f t="shared" si="8"/>
        <v>0</v>
      </c>
      <c r="AW15" s="10">
        <f t="shared" si="8"/>
        <v>0</v>
      </c>
      <c r="AX15" s="42">
        <f t="shared" si="8"/>
        <v>640</v>
      </c>
      <c r="AY15" s="10">
        <f t="shared" si="8"/>
        <v>0</v>
      </c>
      <c r="AZ15" s="10">
        <f t="shared" si="8"/>
        <v>0</v>
      </c>
      <c r="BA15" s="10">
        <f t="shared" si="8"/>
        <v>0</v>
      </c>
      <c r="BB15" s="10">
        <f t="shared" si="8"/>
        <v>0</v>
      </c>
      <c r="BC15" s="10">
        <f t="shared" si="8"/>
        <v>0</v>
      </c>
      <c r="BD15" s="10">
        <f t="shared" si="8"/>
        <v>0</v>
      </c>
      <c r="BE15" s="10">
        <f t="shared" si="8"/>
        <v>0</v>
      </c>
      <c r="BF15" s="10">
        <f t="shared" si="8"/>
        <v>0</v>
      </c>
      <c r="BG15" s="4">
        <f t="shared" si="8"/>
        <v>1130</v>
      </c>
    </row>
    <row r="16" spans="1:59" ht="22.5" customHeight="1">
      <c r="A16" s="74"/>
      <c r="B16" s="69"/>
      <c r="C16" s="89"/>
      <c r="D16" s="17" t="s">
        <v>33</v>
      </c>
      <c r="E16" s="18">
        <f aca="true" t="shared" si="9" ref="E16:AW16">SUM(E18,E22)</f>
        <v>14</v>
      </c>
      <c r="F16" s="18">
        <f t="shared" si="9"/>
        <v>14</v>
      </c>
      <c r="G16" s="18">
        <f t="shared" si="9"/>
        <v>14</v>
      </c>
      <c r="H16" s="18">
        <f t="shared" si="9"/>
        <v>14</v>
      </c>
      <c r="I16" s="18">
        <f t="shared" si="9"/>
        <v>14</v>
      </c>
      <c r="J16" s="18">
        <f t="shared" si="9"/>
        <v>14</v>
      </c>
      <c r="K16" s="18">
        <f t="shared" si="9"/>
        <v>14</v>
      </c>
      <c r="L16" s="18">
        <f t="shared" si="9"/>
        <v>14</v>
      </c>
      <c r="M16" s="18">
        <f t="shared" si="9"/>
        <v>14</v>
      </c>
      <c r="N16" s="18">
        <f t="shared" si="9"/>
        <v>14</v>
      </c>
      <c r="O16" s="18">
        <f t="shared" si="9"/>
        <v>14</v>
      </c>
      <c r="P16" s="18">
        <f t="shared" si="9"/>
        <v>1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0</v>
      </c>
      <c r="U16" s="18">
        <f t="shared" si="9"/>
        <v>0</v>
      </c>
      <c r="V16" s="41">
        <f t="shared" si="9"/>
        <v>155</v>
      </c>
      <c r="W16" s="18">
        <f t="shared" si="9"/>
        <v>0</v>
      </c>
      <c r="X16" s="18">
        <f t="shared" si="9"/>
        <v>0</v>
      </c>
      <c r="Y16" s="18">
        <f t="shared" si="9"/>
        <v>0</v>
      </c>
      <c r="Z16" s="18">
        <f t="shared" si="9"/>
        <v>0</v>
      </c>
      <c r="AA16" s="18">
        <f t="shared" si="9"/>
        <v>0</v>
      </c>
      <c r="AB16" s="18">
        <f t="shared" si="9"/>
        <v>0</v>
      </c>
      <c r="AC16" s="18">
        <f t="shared" si="9"/>
        <v>0</v>
      </c>
      <c r="AD16" s="18">
        <f t="shared" si="9"/>
        <v>0</v>
      </c>
      <c r="AE16" s="18">
        <f t="shared" si="9"/>
        <v>0</v>
      </c>
      <c r="AF16" s="18">
        <f t="shared" si="9"/>
        <v>15</v>
      </c>
      <c r="AG16" s="18">
        <f t="shared" si="9"/>
        <v>17</v>
      </c>
      <c r="AH16" s="18">
        <f t="shared" si="9"/>
        <v>0</v>
      </c>
      <c r="AI16" s="18">
        <f t="shared" si="9"/>
        <v>0</v>
      </c>
      <c r="AJ16" s="18">
        <f t="shared" si="9"/>
        <v>0</v>
      </c>
      <c r="AK16" s="18">
        <f t="shared" si="9"/>
        <v>0</v>
      </c>
      <c r="AL16" s="18">
        <f t="shared" si="9"/>
        <v>0</v>
      </c>
      <c r="AM16" s="18">
        <f t="shared" si="9"/>
        <v>0</v>
      </c>
      <c r="AN16" s="18">
        <f t="shared" si="9"/>
        <v>0</v>
      </c>
      <c r="AO16" s="18">
        <f t="shared" si="9"/>
        <v>0</v>
      </c>
      <c r="AP16" s="18">
        <f t="shared" si="9"/>
        <v>0</v>
      </c>
      <c r="AQ16" s="18">
        <f t="shared" si="9"/>
        <v>0</v>
      </c>
      <c r="AR16" s="18">
        <f t="shared" si="9"/>
        <v>0</v>
      </c>
      <c r="AS16" s="18">
        <f t="shared" si="9"/>
        <v>0</v>
      </c>
      <c r="AT16" s="18">
        <f t="shared" si="9"/>
        <v>0</v>
      </c>
      <c r="AU16" s="18">
        <f t="shared" si="9"/>
        <v>0</v>
      </c>
      <c r="AV16" s="18">
        <f t="shared" si="9"/>
        <v>0</v>
      </c>
      <c r="AW16" s="18">
        <f t="shared" si="9"/>
        <v>0</v>
      </c>
      <c r="AX16" s="45">
        <f aca="true" t="shared" si="10" ref="AX16:AX40">SUM(Y16:AW16)</f>
        <v>32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4">
        <f aca="true" t="shared" si="11" ref="BG16:BG40">SUM(V16+AX16)</f>
        <v>187</v>
      </c>
    </row>
    <row r="17" spans="1:59" ht="22.5" customHeight="1">
      <c r="A17" s="74"/>
      <c r="B17" s="70" t="s">
        <v>47</v>
      </c>
      <c r="C17" s="87" t="s">
        <v>48</v>
      </c>
      <c r="D17" s="17" t="s">
        <v>32</v>
      </c>
      <c r="E17" s="3">
        <f aca="true" t="shared" si="12" ref="E17:AW17">SUM(E19)</f>
        <v>8</v>
      </c>
      <c r="F17" s="3">
        <f t="shared" si="12"/>
        <v>6</v>
      </c>
      <c r="G17" s="3">
        <f t="shared" si="12"/>
        <v>8</v>
      </c>
      <c r="H17" s="3">
        <f t="shared" si="12"/>
        <v>6</v>
      </c>
      <c r="I17" s="3">
        <f t="shared" si="12"/>
        <v>8</v>
      </c>
      <c r="J17" s="3">
        <f t="shared" si="12"/>
        <v>6</v>
      </c>
      <c r="K17" s="3">
        <f t="shared" si="12"/>
        <v>8</v>
      </c>
      <c r="L17" s="3">
        <f t="shared" si="12"/>
        <v>6</v>
      </c>
      <c r="M17" s="3">
        <f t="shared" si="12"/>
        <v>8</v>
      </c>
      <c r="N17" s="3">
        <f t="shared" si="12"/>
        <v>6</v>
      </c>
      <c r="O17" s="3">
        <f t="shared" si="12"/>
        <v>8</v>
      </c>
      <c r="P17" s="3">
        <f t="shared" si="12"/>
        <v>2</v>
      </c>
      <c r="Q17" s="3">
        <f t="shared" si="12"/>
        <v>0</v>
      </c>
      <c r="R17" s="3">
        <f t="shared" si="12"/>
        <v>0</v>
      </c>
      <c r="S17" s="3">
        <f t="shared" si="12"/>
        <v>0</v>
      </c>
      <c r="T17" s="3">
        <f t="shared" si="12"/>
        <v>0</v>
      </c>
      <c r="U17" s="3">
        <f t="shared" si="12"/>
        <v>0</v>
      </c>
      <c r="V17" s="45">
        <f t="shared" si="12"/>
        <v>80</v>
      </c>
      <c r="W17" s="3">
        <f t="shared" si="12"/>
        <v>0</v>
      </c>
      <c r="X17" s="3">
        <f t="shared" si="12"/>
        <v>0</v>
      </c>
      <c r="Y17" s="3">
        <f t="shared" si="12"/>
        <v>0</v>
      </c>
      <c r="Z17" s="3">
        <f t="shared" si="12"/>
        <v>0</v>
      </c>
      <c r="AA17" s="3">
        <f t="shared" si="12"/>
        <v>0</v>
      </c>
      <c r="AB17" s="3">
        <f t="shared" si="12"/>
        <v>0</v>
      </c>
      <c r="AC17" s="3">
        <f t="shared" si="12"/>
        <v>0</v>
      </c>
      <c r="AD17" s="3">
        <f t="shared" si="12"/>
        <v>0</v>
      </c>
      <c r="AE17" s="3">
        <f t="shared" si="12"/>
        <v>0</v>
      </c>
      <c r="AF17" s="3">
        <f t="shared" si="12"/>
        <v>0</v>
      </c>
      <c r="AG17" s="3">
        <f t="shared" si="12"/>
        <v>0</v>
      </c>
      <c r="AH17" s="3">
        <f t="shared" si="12"/>
        <v>0</v>
      </c>
      <c r="AI17" s="3">
        <f t="shared" si="12"/>
        <v>0</v>
      </c>
      <c r="AJ17" s="3">
        <f t="shared" si="12"/>
        <v>0</v>
      </c>
      <c r="AK17" s="3">
        <f t="shared" si="12"/>
        <v>0</v>
      </c>
      <c r="AL17" s="3">
        <f t="shared" si="12"/>
        <v>0</v>
      </c>
      <c r="AM17" s="3">
        <f t="shared" si="12"/>
        <v>0</v>
      </c>
      <c r="AN17" s="3">
        <f t="shared" si="12"/>
        <v>0</v>
      </c>
      <c r="AO17" s="3">
        <f t="shared" si="12"/>
        <v>0</v>
      </c>
      <c r="AP17" s="3">
        <f t="shared" si="12"/>
        <v>0</v>
      </c>
      <c r="AQ17" s="3">
        <f t="shared" si="12"/>
        <v>0</v>
      </c>
      <c r="AR17" s="3">
        <f t="shared" si="12"/>
        <v>0</v>
      </c>
      <c r="AS17" s="3">
        <f t="shared" si="12"/>
        <v>0</v>
      </c>
      <c r="AT17" s="3">
        <f t="shared" si="12"/>
        <v>0</v>
      </c>
      <c r="AU17" s="3">
        <f t="shared" si="12"/>
        <v>0</v>
      </c>
      <c r="AV17" s="3">
        <f t="shared" si="12"/>
        <v>0</v>
      </c>
      <c r="AW17" s="3">
        <f t="shared" si="12"/>
        <v>0</v>
      </c>
      <c r="AX17" s="45">
        <f t="shared" si="10"/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4">
        <f t="shared" si="11"/>
        <v>80</v>
      </c>
    </row>
    <row r="18" spans="1:59" ht="22.5" customHeight="1">
      <c r="A18" s="74"/>
      <c r="B18" s="70"/>
      <c r="C18" s="87"/>
      <c r="D18" s="17" t="s">
        <v>33</v>
      </c>
      <c r="E18" s="3">
        <f aca="true" t="shared" si="13" ref="E18:AW18">SUM(E20)</f>
        <v>4</v>
      </c>
      <c r="F18" s="3">
        <f t="shared" si="13"/>
        <v>3</v>
      </c>
      <c r="G18" s="3">
        <f t="shared" si="13"/>
        <v>4</v>
      </c>
      <c r="H18" s="3">
        <f t="shared" si="13"/>
        <v>3</v>
      </c>
      <c r="I18" s="3">
        <f t="shared" si="13"/>
        <v>4</v>
      </c>
      <c r="J18" s="3">
        <f t="shared" si="13"/>
        <v>3</v>
      </c>
      <c r="K18" s="3">
        <f t="shared" si="13"/>
        <v>4</v>
      </c>
      <c r="L18" s="3">
        <f t="shared" si="13"/>
        <v>3</v>
      </c>
      <c r="M18" s="3">
        <f t="shared" si="13"/>
        <v>4</v>
      </c>
      <c r="N18" s="3">
        <f t="shared" si="13"/>
        <v>3</v>
      </c>
      <c r="O18" s="3">
        <f t="shared" si="13"/>
        <v>4</v>
      </c>
      <c r="P18" s="3">
        <f t="shared" si="13"/>
        <v>1</v>
      </c>
      <c r="Q18" s="3">
        <f t="shared" si="13"/>
        <v>0</v>
      </c>
      <c r="R18" s="3">
        <f t="shared" si="13"/>
        <v>0</v>
      </c>
      <c r="S18" s="3">
        <f t="shared" si="13"/>
        <v>0</v>
      </c>
      <c r="T18" s="3">
        <f t="shared" si="13"/>
        <v>0</v>
      </c>
      <c r="U18" s="3">
        <f t="shared" si="13"/>
        <v>0</v>
      </c>
      <c r="V18" s="45">
        <f t="shared" si="13"/>
        <v>40</v>
      </c>
      <c r="W18" s="3">
        <f t="shared" si="13"/>
        <v>0</v>
      </c>
      <c r="X18" s="3">
        <f t="shared" si="13"/>
        <v>0</v>
      </c>
      <c r="Y18" s="3">
        <f t="shared" si="13"/>
        <v>0</v>
      </c>
      <c r="Z18" s="3">
        <f t="shared" si="13"/>
        <v>0</v>
      </c>
      <c r="AA18" s="3">
        <f t="shared" si="13"/>
        <v>0</v>
      </c>
      <c r="AB18" s="3">
        <f t="shared" si="13"/>
        <v>0</v>
      </c>
      <c r="AC18" s="3">
        <f t="shared" si="13"/>
        <v>0</v>
      </c>
      <c r="AD18" s="3">
        <f t="shared" si="13"/>
        <v>0</v>
      </c>
      <c r="AE18" s="3">
        <f t="shared" si="13"/>
        <v>0</v>
      </c>
      <c r="AF18" s="3">
        <f t="shared" si="13"/>
        <v>0</v>
      </c>
      <c r="AG18" s="3">
        <f t="shared" si="13"/>
        <v>0</v>
      </c>
      <c r="AH18" s="3">
        <f t="shared" si="13"/>
        <v>0</v>
      </c>
      <c r="AI18" s="3">
        <f t="shared" si="13"/>
        <v>0</v>
      </c>
      <c r="AJ18" s="3">
        <f t="shared" si="13"/>
        <v>0</v>
      </c>
      <c r="AK18" s="3">
        <f t="shared" si="13"/>
        <v>0</v>
      </c>
      <c r="AL18" s="3">
        <f t="shared" si="13"/>
        <v>0</v>
      </c>
      <c r="AM18" s="3">
        <f t="shared" si="13"/>
        <v>0</v>
      </c>
      <c r="AN18" s="3">
        <f t="shared" si="13"/>
        <v>0</v>
      </c>
      <c r="AO18" s="3">
        <f t="shared" si="13"/>
        <v>0</v>
      </c>
      <c r="AP18" s="3">
        <f t="shared" si="13"/>
        <v>0</v>
      </c>
      <c r="AQ18" s="3">
        <f t="shared" si="13"/>
        <v>0</v>
      </c>
      <c r="AR18" s="3">
        <f t="shared" si="13"/>
        <v>0</v>
      </c>
      <c r="AS18" s="3">
        <f t="shared" si="13"/>
        <v>0</v>
      </c>
      <c r="AT18" s="3">
        <f t="shared" si="13"/>
        <v>0</v>
      </c>
      <c r="AU18" s="3">
        <f t="shared" si="13"/>
        <v>0</v>
      </c>
      <c r="AV18" s="3">
        <f t="shared" si="13"/>
        <v>0</v>
      </c>
      <c r="AW18" s="3">
        <f t="shared" si="13"/>
        <v>0</v>
      </c>
      <c r="AX18" s="45">
        <f t="shared" si="10"/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4">
        <f t="shared" si="11"/>
        <v>40</v>
      </c>
    </row>
    <row r="19" spans="1:59" ht="22.5" customHeight="1">
      <c r="A19" s="74"/>
      <c r="B19" s="68" t="s">
        <v>88</v>
      </c>
      <c r="C19" s="88" t="s">
        <v>89</v>
      </c>
      <c r="D19" s="17" t="s">
        <v>32</v>
      </c>
      <c r="E19" s="22">
        <v>8</v>
      </c>
      <c r="F19" s="22">
        <v>6</v>
      </c>
      <c r="G19" s="22">
        <v>8</v>
      </c>
      <c r="H19" s="22">
        <v>6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6</v>
      </c>
      <c r="O19" s="22">
        <v>8</v>
      </c>
      <c r="P19" s="20">
        <v>2</v>
      </c>
      <c r="Q19" s="22"/>
      <c r="R19" s="5"/>
      <c r="S19" s="5"/>
      <c r="T19" s="9"/>
      <c r="U19" s="9"/>
      <c r="V19" s="40">
        <f>SUM(E19:U19)</f>
        <v>80</v>
      </c>
      <c r="W19" s="6">
        <v>0</v>
      </c>
      <c r="X19" s="6">
        <v>0</v>
      </c>
      <c r="Y19" s="5"/>
      <c r="Z19" s="5"/>
      <c r="AA19" s="5"/>
      <c r="AB19" s="5"/>
      <c r="AC19" s="22"/>
      <c r="AD19" s="22"/>
      <c r="AE19" s="22"/>
      <c r="AF19" s="22"/>
      <c r="AG19" s="22"/>
      <c r="AH19" s="22"/>
      <c r="AI19" s="5"/>
      <c r="AJ19" s="5"/>
      <c r="AK19" s="5"/>
      <c r="AL19" s="5"/>
      <c r="AM19" s="5"/>
      <c r="AN19" s="5"/>
      <c r="AO19" s="9"/>
      <c r="AP19" s="5"/>
      <c r="AQ19" s="5"/>
      <c r="AR19" s="5"/>
      <c r="AS19" s="5"/>
      <c r="AT19" s="5"/>
      <c r="AU19" s="5"/>
      <c r="AV19" s="5"/>
      <c r="AW19" s="5"/>
      <c r="AX19" s="40">
        <f t="shared" si="10"/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4">
        <f t="shared" si="11"/>
        <v>80</v>
      </c>
    </row>
    <row r="20" spans="1:59" ht="22.5" customHeight="1">
      <c r="A20" s="74"/>
      <c r="B20" s="68"/>
      <c r="C20" s="88"/>
      <c r="D20" s="17" t="s">
        <v>33</v>
      </c>
      <c r="E20" s="22">
        <f aca="true" t="shared" si="14" ref="E20:P20">E19/2</f>
        <v>4</v>
      </c>
      <c r="F20" s="22">
        <f t="shared" si="14"/>
        <v>3</v>
      </c>
      <c r="G20" s="22">
        <f t="shared" si="14"/>
        <v>4</v>
      </c>
      <c r="H20" s="22">
        <f t="shared" si="14"/>
        <v>3</v>
      </c>
      <c r="I20" s="22">
        <f t="shared" si="14"/>
        <v>4</v>
      </c>
      <c r="J20" s="22">
        <f t="shared" si="14"/>
        <v>3</v>
      </c>
      <c r="K20" s="22">
        <f t="shared" si="14"/>
        <v>4</v>
      </c>
      <c r="L20" s="22">
        <f t="shared" si="14"/>
        <v>3</v>
      </c>
      <c r="M20" s="22">
        <f t="shared" si="14"/>
        <v>4</v>
      </c>
      <c r="N20" s="22">
        <f t="shared" si="14"/>
        <v>3</v>
      </c>
      <c r="O20" s="22">
        <f t="shared" si="14"/>
        <v>4</v>
      </c>
      <c r="P20" s="20">
        <f t="shared" si="14"/>
        <v>1</v>
      </c>
      <c r="Q20" s="22"/>
      <c r="R20" s="5"/>
      <c r="S20" s="5"/>
      <c r="T20" s="5"/>
      <c r="U20" s="5"/>
      <c r="V20" s="40">
        <f>SUM(E20:U20)</f>
        <v>40</v>
      </c>
      <c r="W20" s="6">
        <v>0</v>
      </c>
      <c r="X20" s="6">
        <v>0</v>
      </c>
      <c r="Y20" s="5"/>
      <c r="Z20" s="5"/>
      <c r="AA20" s="5"/>
      <c r="AB20" s="5"/>
      <c r="AC20" s="22"/>
      <c r="AD20" s="22"/>
      <c r="AE20" s="22"/>
      <c r="AF20" s="26"/>
      <c r="AG20" s="22"/>
      <c r="AH20" s="22"/>
      <c r="AI20" s="5"/>
      <c r="AJ20" s="5"/>
      <c r="AK20" s="5"/>
      <c r="AL20" s="5"/>
      <c r="AM20" s="5"/>
      <c r="AN20" s="5"/>
      <c r="AO20" s="9"/>
      <c r="AP20" s="5"/>
      <c r="AQ20" s="5"/>
      <c r="AR20" s="5"/>
      <c r="AS20" s="5"/>
      <c r="AT20" s="5"/>
      <c r="AU20" s="5"/>
      <c r="AV20" s="5"/>
      <c r="AW20" s="5"/>
      <c r="AX20" s="40">
        <f t="shared" si="10"/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4">
        <f t="shared" si="11"/>
        <v>40</v>
      </c>
    </row>
    <row r="21" spans="1:59" ht="22.5" customHeight="1">
      <c r="A21" s="74"/>
      <c r="B21" s="77" t="s">
        <v>90</v>
      </c>
      <c r="C21" s="90" t="s">
        <v>65</v>
      </c>
      <c r="D21" s="17" t="s">
        <v>32</v>
      </c>
      <c r="E21" s="10">
        <f aca="true" t="shared" si="15" ref="E21:AW21">SUM(E23,E29,E34,E41)</f>
        <v>20</v>
      </c>
      <c r="F21" s="10">
        <f t="shared" si="15"/>
        <v>22</v>
      </c>
      <c r="G21" s="10">
        <f t="shared" si="15"/>
        <v>20</v>
      </c>
      <c r="H21" s="10">
        <f t="shared" si="15"/>
        <v>22</v>
      </c>
      <c r="I21" s="10">
        <f t="shared" si="15"/>
        <v>20</v>
      </c>
      <c r="J21" s="10">
        <f t="shared" si="15"/>
        <v>22</v>
      </c>
      <c r="K21" s="10">
        <f t="shared" si="15"/>
        <v>20</v>
      </c>
      <c r="L21" s="10">
        <f t="shared" si="15"/>
        <v>22</v>
      </c>
      <c r="M21" s="10">
        <f t="shared" si="15"/>
        <v>20</v>
      </c>
      <c r="N21" s="10">
        <f t="shared" si="15"/>
        <v>22</v>
      </c>
      <c r="O21" s="10">
        <f t="shared" si="15"/>
        <v>20</v>
      </c>
      <c r="P21" s="10">
        <f t="shared" si="15"/>
        <v>24</v>
      </c>
      <c r="Q21" s="10">
        <f t="shared" si="15"/>
        <v>36</v>
      </c>
      <c r="R21" s="10">
        <f t="shared" si="15"/>
        <v>36</v>
      </c>
      <c r="S21" s="10">
        <f t="shared" si="15"/>
        <v>36</v>
      </c>
      <c r="T21" s="10">
        <f t="shared" si="15"/>
        <v>12</v>
      </c>
      <c r="U21" s="10">
        <f t="shared" si="15"/>
        <v>36</v>
      </c>
      <c r="V21" s="42">
        <f t="shared" si="15"/>
        <v>410</v>
      </c>
      <c r="W21" s="10">
        <f t="shared" si="15"/>
        <v>0</v>
      </c>
      <c r="X21" s="10">
        <f t="shared" si="15"/>
        <v>0</v>
      </c>
      <c r="Y21" s="10">
        <f t="shared" si="15"/>
        <v>36</v>
      </c>
      <c r="Z21" s="10">
        <f t="shared" si="15"/>
        <v>36</v>
      </c>
      <c r="AA21" s="10">
        <f t="shared" si="15"/>
        <v>36</v>
      </c>
      <c r="AB21" s="10">
        <f t="shared" si="15"/>
        <v>36</v>
      </c>
      <c r="AC21" s="10">
        <f t="shared" si="15"/>
        <v>36</v>
      </c>
      <c r="AD21" s="10">
        <f t="shared" si="15"/>
        <v>36</v>
      </c>
      <c r="AE21" s="10">
        <f t="shared" si="15"/>
        <v>36</v>
      </c>
      <c r="AF21" s="10">
        <f t="shared" si="15"/>
        <v>30</v>
      </c>
      <c r="AG21" s="10">
        <f t="shared" si="15"/>
        <v>34</v>
      </c>
      <c r="AH21" s="10">
        <f t="shared" si="15"/>
        <v>36</v>
      </c>
      <c r="AI21" s="10">
        <f t="shared" si="15"/>
        <v>30</v>
      </c>
      <c r="AJ21" s="10">
        <f t="shared" si="15"/>
        <v>36</v>
      </c>
      <c r="AK21" s="10">
        <f t="shared" si="15"/>
        <v>36</v>
      </c>
      <c r="AL21" s="10">
        <f t="shared" si="15"/>
        <v>36</v>
      </c>
      <c r="AM21" s="10">
        <f t="shared" si="15"/>
        <v>6</v>
      </c>
      <c r="AN21" s="10">
        <f t="shared" si="15"/>
        <v>0</v>
      </c>
      <c r="AO21" s="10">
        <f t="shared" si="15"/>
        <v>0</v>
      </c>
      <c r="AP21" s="10">
        <f t="shared" si="15"/>
        <v>0</v>
      </c>
      <c r="AQ21" s="10">
        <f t="shared" si="15"/>
        <v>0</v>
      </c>
      <c r="AR21" s="10">
        <f t="shared" si="15"/>
        <v>0</v>
      </c>
      <c r="AS21" s="10">
        <f t="shared" si="15"/>
        <v>0</v>
      </c>
      <c r="AT21" s="10">
        <f t="shared" si="15"/>
        <v>0</v>
      </c>
      <c r="AU21" s="10">
        <f t="shared" si="15"/>
        <v>0</v>
      </c>
      <c r="AV21" s="10">
        <f t="shared" si="15"/>
        <v>0</v>
      </c>
      <c r="AW21" s="10">
        <f t="shared" si="15"/>
        <v>0</v>
      </c>
      <c r="AX21" s="45">
        <f t="shared" si="10"/>
        <v>496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4">
        <f t="shared" si="11"/>
        <v>906</v>
      </c>
    </row>
    <row r="22" spans="1:59" ht="22.5" customHeight="1">
      <c r="A22" s="74"/>
      <c r="B22" s="77"/>
      <c r="C22" s="90"/>
      <c r="D22" s="17" t="s">
        <v>33</v>
      </c>
      <c r="E22" s="10">
        <f aca="true" t="shared" si="16" ref="E22:AW22">SUM(E24,E30,E35,E42)</f>
        <v>10</v>
      </c>
      <c r="F22" s="10">
        <f t="shared" si="16"/>
        <v>11</v>
      </c>
      <c r="G22" s="10">
        <f t="shared" si="16"/>
        <v>10</v>
      </c>
      <c r="H22" s="10">
        <f t="shared" si="16"/>
        <v>11</v>
      </c>
      <c r="I22" s="10">
        <f t="shared" si="16"/>
        <v>10</v>
      </c>
      <c r="J22" s="10">
        <f t="shared" si="16"/>
        <v>11</v>
      </c>
      <c r="K22" s="10">
        <f t="shared" si="16"/>
        <v>10</v>
      </c>
      <c r="L22" s="10">
        <f t="shared" si="16"/>
        <v>11</v>
      </c>
      <c r="M22" s="10">
        <f t="shared" si="16"/>
        <v>10</v>
      </c>
      <c r="N22" s="10">
        <f t="shared" si="16"/>
        <v>11</v>
      </c>
      <c r="O22" s="10">
        <f t="shared" si="16"/>
        <v>10</v>
      </c>
      <c r="P22" s="10">
        <f t="shared" si="16"/>
        <v>0</v>
      </c>
      <c r="Q22" s="10">
        <f t="shared" si="16"/>
        <v>0</v>
      </c>
      <c r="R22" s="10">
        <f t="shared" si="16"/>
        <v>0</v>
      </c>
      <c r="S22" s="10">
        <f t="shared" si="16"/>
        <v>0</v>
      </c>
      <c r="T22" s="10">
        <f t="shared" si="16"/>
        <v>0</v>
      </c>
      <c r="U22" s="10">
        <f t="shared" si="16"/>
        <v>0</v>
      </c>
      <c r="V22" s="42">
        <f t="shared" si="16"/>
        <v>115</v>
      </c>
      <c r="W22" s="10">
        <f t="shared" si="16"/>
        <v>0</v>
      </c>
      <c r="X22" s="10">
        <f t="shared" si="16"/>
        <v>0</v>
      </c>
      <c r="Y22" s="10">
        <f t="shared" si="16"/>
        <v>0</v>
      </c>
      <c r="Z22" s="10">
        <f t="shared" si="16"/>
        <v>0</v>
      </c>
      <c r="AA22" s="10">
        <f t="shared" si="16"/>
        <v>0</v>
      </c>
      <c r="AB22" s="10">
        <f t="shared" si="16"/>
        <v>0</v>
      </c>
      <c r="AC22" s="10">
        <f t="shared" si="16"/>
        <v>0</v>
      </c>
      <c r="AD22" s="10">
        <f t="shared" si="16"/>
        <v>0</v>
      </c>
      <c r="AE22" s="10">
        <f t="shared" si="16"/>
        <v>0</v>
      </c>
      <c r="AF22" s="10">
        <f t="shared" si="16"/>
        <v>15</v>
      </c>
      <c r="AG22" s="10">
        <f t="shared" si="16"/>
        <v>17</v>
      </c>
      <c r="AH22" s="10">
        <f t="shared" si="16"/>
        <v>0</v>
      </c>
      <c r="AI22" s="10">
        <f t="shared" si="16"/>
        <v>0</v>
      </c>
      <c r="AJ22" s="10">
        <f t="shared" si="16"/>
        <v>0</v>
      </c>
      <c r="AK22" s="10">
        <f t="shared" si="16"/>
        <v>0</v>
      </c>
      <c r="AL22" s="10">
        <f t="shared" si="16"/>
        <v>0</v>
      </c>
      <c r="AM22" s="10">
        <f t="shared" si="16"/>
        <v>0</v>
      </c>
      <c r="AN22" s="10">
        <f t="shared" si="16"/>
        <v>0</v>
      </c>
      <c r="AO22" s="10">
        <f t="shared" si="16"/>
        <v>0</v>
      </c>
      <c r="AP22" s="10">
        <f t="shared" si="16"/>
        <v>0</v>
      </c>
      <c r="AQ22" s="10">
        <f t="shared" si="16"/>
        <v>0</v>
      </c>
      <c r="AR22" s="10">
        <f t="shared" si="16"/>
        <v>0</v>
      </c>
      <c r="AS22" s="10">
        <f t="shared" si="16"/>
        <v>0</v>
      </c>
      <c r="AT22" s="10">
        <f t="shared" si="16"/>
        <v>0</v>
      </c>
      <c r="AU22" s="10">
        <f t="shared" si="16"/>
        <v>0</v>
      </c>
      <c r="AV22" s="10">
        <f t="shared" si="16"/>
        <v>0</v>
      </c>
      <c r="AW22" s="10">
        <f t="shared" si="16"/>
        <v>0</v>
      </c>
      <c r="AX22" s="45">
        <f t="shared" si="10"/>
        <v>32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4">
        <f t="shared" si="11"/>
        <v>147</v>
      </c>
    </row>
    <row r="23" spans="1:59" ht="22.5" customHeight="1">
      <c r="A23" s="74"/>
      <c r="B23" s="77" t="s">
        <v>91</v>
      </c>
      <c r="C23" s="81" t="s">
        <v>92</v>
      </c>
      <c r="D23" s="17" t="s">
        <v>32</v>
      </c>
      <c r="E23" s="10">
        <f aca="true" t="shared" si="17" ref="E23:AW23">SUM(E25,E27,E28)</f>
        <v>12</v>
      </c>
      <c r="F23" s="10">
        <f t="shared" si="17"/>
        <v>12</v>
      </c>
      <c r="G23" s="10">
        <f t="shared" si="17"/>
        <v>12</v>
      </c>
      <c r="H23" s="10">
        <f t="shared" si="17"/>
        <v>12</v>
      </c>
      <c r="I23" s="10">
        <f t="shared" si="17"/>
        <v>12</v>
      </c>
      <c r="J23" s="10">
        <f t="shared" si="17"/>
        <v>12</v>
      </c>
      <c r="K23" s="10">
        <f t="shared" si="17"/>
        <v>12</v>
      </c>
      <c r="L23" s="10">
        <f t="shared" si="17"/>
        <v>12</v>
      </c>
      <c r="M23" s="10">
        <f t="shared" si="17"/>
        <v>12</v>
      </c>
      <c r="N23" s="10">
        <f t="shared" si="17"/>
        <v>12</v>
      </c>
      <c r="O23" s="10">
        <f t="shared" si="17"/>
        <v>14</v>
      </c>
      <c r="P23" s="10">
        <f t="shared" si="17"/>
        <v>0</v>
      </c>
      <c r="Q23" s="10">
        <f t="shared" si="17"/>
        <v>0</v>
      </c>
      <c r="R23" s="10">
        <f t="shared" si="17"/>
        <v>0</v>
      </c>
      <c r="S23" s="10">
        <f t="shared" si="17"/>
        <v>0</v>
      </c>
      <c r="T23" s="10">
        <f t="shared" si="17"/>
        <v>0</v>
      </c>
      <c r="U23" s="10">
        <f t="shared" si="17"/>
        <v>36</v>
      </c>
      <c r="V23" s="42">
        <f t="shared" si="17"/>
        <v>170</v>
      </c>
      <c r="W23" s="10">
        <f t="shared" si="17"/>
        <v>0</v>
      </c>
      <c r="X23" s="10">
        <f t="shared" si="17"/>
        <v>0</v>
      </c>
      <c r="Y23" s="10">
        <f t="shared" si="17"/>
        <v>36</v>
      </c>
      <c r="Z23" s="10">
        <f t="shared" si="17"/>
        <v>36</v>
      </c>
      <c r="AA23" s="10">
        <f t="shared" si="17"/>
        <v>36</v>
      </c>
      <c r="AB23" s="10">
        <f t="shared" si="17"/>
        <v>36</v>
      </c>
      <c r="AC23" s="10">
        <f t="shared" si="17"/>
        <v>36</v>
      </c>
      <c r="AD23" s="10">
        <f t="shared" si="17"/>
        <v>36</v>
      </c>
      <c r="AE23" s="10">
        <f t="shared" si="17"/>
        <v>36</v>
      </c>
      <c r="AF23" s="10">
        <f t="shared" si="17"/>
        <v>0</v>
      </c>
      <c r="AG23" s="10">
        <f t="shared" si="17"/>
        <v>0</v>
      </c>
      <c r="AH23" s="10">
        <f t="shared" si="17"/>
        <v>0</v>
      </c>
      <c r="AI23" s="10">
        <f t="shared" si="17"/>
        <v>0</v>
      </c>
      <c r="AJ23" s="10">
        <f t="shared" si="17"/>
        <v>0</v>
      </c>
      <c r="AK23" s="10">
        <f t="shared" si="17"/>
        <v>0</v>
      </c>
      <c r="AL23" s="10">
        <f t="shared" si="17"/>
        <v>0</v>
      </c>
      <c r="AM23" s="10">
        <f t="shared" si="17"/>
        <v>0</v>
      </c>
      <c r="AN23" s="10">
        <f t="shared" si="17"/>
        <v>0</v>
      </c>
      <c r="AO23" s="10">
        <f t="shared" si="17"/>
        <v>0</v>
      </c>
      <c r="AP23" s="10">
        <f t="shared" si="17"/>
        <v>0</v>
      </c>
      <c r="AQ23" s="10">
        <f t="shared" si="17"/>
        <v>0</v>
      </c>
      <c r="AR23" s="10">
        <f t="shared" si="17"/>
        <v>0</v>
      </c>
      <c r="AS23" s="10">
        <f t="shared" si="17"/>
        <v>0</v>
      </c>
      <c r="AT23" s="10">
        <f t="shared" si="17"/>
        <v>0</v>
      </c>
      <c r="AU23" s="10">
        <f t="shared" si="17"/>
        <v>0</v>
      </c>
      <c r="AV23" s="10">
        <f t="shared" si="17"/>
        <v>0</v>
      </c>
      <c r="AW23" s="10">
        <f t="shared" si="17"/>
        <v>0</v>
      </c>
      <c r="AX23" s="45">
        <f t="shared" si="10"/>
        <v>252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4">
        <f t="shared" si="11"/>
        <v>422</v>
      </c>
    </row>
    <row r="24" spans="1:59" ht="22.5" customHeight="1">
      <c r="A24" s="74"/>
      <c r="B24" s="77"/>
      <c r="C24" s="81"/>
      <c r="D24" s="17" t="s">
        <v>33</v>
      </c>
      <c r="E24" s="10">
        <f aca="true" t="shared" si="18" ref="E24:AW24">E26</f>
        <v>6</v>
      </c>
      <c r="F24" s="10">
        <f t="shared" si="18"/>
        <v>6</v>
      </c>
      <c r="G24" s="10">
        <f t="shared" si="18"/>
        <v>6</v>
      </c>
      <c r="H24" s="10">
        <f t="shared" si="18"/>
        <v>6</v>
      </c>
      <c r="I24" s="10">
        <f t="shared" si="18"/>
        <v>6</v>
      </c>
      <c r="J24" s="10">
        <f t="shared" si="18"/>
        <v>6</v>
      </c>
      <c r="K24" s="10">
        <f t="shared" si="18"/>
        <v>6</v>
      </c>
      <c r="L24" s="10">
        <f t="shared" si="18"/>
        <v>6</v>
      </c>
      <c r="M24" s="10">
        <f t="shared" si="18"/>
        <v>6</v>
      </c>
      <c r="N24" s="10">
        <f t="shared" si="18"/>
        <v>6</v>
      </c>
      <c r="O24" s="10">
        <f t="shared" si="18"/>
        <v>7</v>
      </c>
      <c r="P24" s="10">
        <f t="shared" si="18"/>
        <v>0</v>
      </c>
      <c r="Q24" s="10">
        <f t="shared" si="18"/>
        <v>0</v>
      </c>
      <c r="R24" s="10">
        <f t="shared" si="18"/>
        <v>0</v>
      </c>
      <c r="S24" s="10">
        <f t="shared" si="18"/>
        <v>0</v>
      </c>
      <c r="T24" s="10">
        <f t="shared" si="18"/>
        <v>0</v>
      </c>
      <c r="U24" s="10">
        <f t="shared" si="18"/>
        <v>0</v>
      </c>
      <c r="V24" s="42">
        <f t="shared" si="18"/>
        <v>67</v>
      </c>
      <c r="W24" s="10">
        <f t="shared" si="18"/>
        <v>0</v>
      </c>
      <c r="X24" s="10">
        <f t="shared" si="18"/>
        <v>0</v>
      </c>
      <c r="Y24" s="10">
        <f t="shared" si="18"/>
        <v>0</v>
      </c>
      <c r="Z24" s="10">
        <f t="shared" si="18"/>
        <v>0</v>
      </c>
      <c r="AA24" s="10">
        <f t="shared" si="18"/>
        <v>0</v>
      </c>
      <c r="AB24" s="10">
        <f t="shared" si="18"/>
        <v>0</v>
      </c>
      <c r="AC24" s="10">
        <f t="shared" si="18"/>
        <v>0</v>
      </c>
      <c r="AD24" s="10">
        <f t="shared" si="18"/>
        <v>0</v>
      </c>
      <c r="AE24" s="10">
        <f t="shared" si="18"/>
        <v>0</v>
      </c>
      <c r="AF24" s="10">
        <f t="shared" si="18"/>
        <v>0</v>
      </c>
      <c r="AG24" s="10">
        <f t="shared" si="18"/>
        <v>0</v>
      </c>
      <c r="AH24" s="10">
        <f t="shared" si="18"/>
        <v>0</v>
      </c>
      <c r="AI24" s="10">
        <f t="shared" si="18"/>
        <v>0</v>
      </c>
      <c r="AJ24" s="10">
        <f t="shared" si="18"/>
        <v>0</v>
      </c>
      <c r="AK24" s="10">
        <f t="shared" si="18"/>
        <v>0</v>
      </c>
      <c r="AL24" s="10">
        <f t="shared" si="18"/>
        <v>0</v>
      </c>
      <c r="AM24" s="10">
        <f t="shared" si="18"/>
        <v>0</v>
      </c>
      <c r="AN24" s="10">
        <f t="shared" si="18"/>
        <v>0</v>
      </c>
      <c r="AO24" s="10">
        <f t="shared" si="18"/>
        <v>0</v>
      </c>
      <c r="AP24" s="10">
        <f t="shared" si="18"/>
        <v>0</v>
      </c>
      <c r="AQ24" s="10">
        <f t="shared" si="18"/>
        <v>0</v>
      </c>
      <c r="AR24" s="10">
        <f t="shared" si="18"/>
        <v>0</v>
      </c>
      <c r="AS24" s="10">
        <f t="shared" si="18"/>
        <v>0</v>
      </c>
      <c r="AT24" s="10">
        <f t="shared" si="18"/>
        <v>0</v>
      </c>
      <c r="AU24" s="10">
        <f t="shared" si="18"/>
        <v>0</v>
      </c>
      <c r="AV24" s="10">
        <f t="shared" si="18"/>
        <v>0</v>
      </c>
      <c r="AW24" s="10">
        <f t="shared" si="18"/>
        <v>0</v>
      </c>
      <c r="AX24" s="45">
        <f t="shared" si="10"/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4">
        <f t="shared" si="11"/>
        <v>67</v>
      </c>
    </row>
    <row r="25" spans="1:59" ht="22.5" customHeight="1">
      <c r="A25" s="74"/>
      <c r="B25" s="79" t="s">
        <v>93</v>
      </c>
      <c r="C25" s="80" t="s">
        <v>94</v>
      </c>
      <c r="D25" s="17" t="s">
        <v>32</v>
      </c>
      <c r="E25" s="6">
        <v>12</v>
      </c>
      <c r="F25" s="6">
        <v>12</v>
      </c>
      <c r="G25" s="6">
        <v>12</v>
      </c>
      <c r="H25" s="6">
        <v>12</v>
      </c>
      <c r="I25" s="6">
        <v>12</v>
      </c>
      <c r="J25" s="6">
        <v>12</v>
      </c>
      <c r="K25" s="6">
        <v>12</v>
      </c>
      <c r="L25" s="6">
        <v>12</v>
      </c>
      <c r="M25" s="6">
        <v>12</v>
      </c>
      <c r="N25" s="6">
        <v>12</v>
      </c>
      <c r="O25" s="6">
        <v>14</v>
      </c>
      <c r="P25" s="6"/>
      <c r="Q25" s="6"/>
      <c r="R25" s="5"/>
      <c r="S25" s="5"/>
      <c r="T25" s="5"/>
      <c r="U25" s="5"/>
      <c r="V25" s="40">
        <f>SUM(E25:U25)</f>
        <v>134</v>
      </c>
      <c r="W25" s="6">
        <v>0</v>
      </c>
      <c r="X25" s="6">
        <v>0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40">
        <f t="shared" si="10"/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4">
        <f t="shared" si="11"/>
        <v>134</v>
      </c>
    </row>
    <row r="26" spans="1:59" ht="22.5" customHeight="1">
      <c r="A26" s="74"/>
      <c r="B26" s="78"/>
      <c r="C26" s="81"/>
      <c r="D26" s="17" t="s">
        <v>33</v>
      </c>
      <c r="E26" s="5">
        <f aca="true" t="shared" si="19" ref="E26:M26">E25/2</f>
        <v>6</v>
      </c>
      <c r="F26" s="5">
        <f t="shared" si="19"/>
        <v>6</v>
      </c>
      <c r="G26" s="5">
        <f t="shared" si="19"/>
        <v>6</v>
      </c>
      <c r="H26" s="5">
        <f t="shared" si="19"/>
        <v>6</v>
      </c>
      <c r="I26" s="5">
        <f t="shared" si="19"/>
        <v>6</v>
      </c>
      <c r="J26" s="5">
        <f t="shared" si="19"/>
        <v>6</v>
      </c>
      <c r="K26" s="5">
        <f t="shared" si="19"/>
        <v>6</v>
      </c>
      <c r="L26" s="5">
        <f t="shared" si="19"/>
        <v>6</v>
      </c>
      <c r="M26" s="5">
        <f t="shared" si="19"/>
        <v>6</v>
      </c>
      <c r="N26" s="5">
        <f>N25/2</f>
        <v>6</v>
      </c>
      <c r="O26" s="5">
        <f>O25/2</f>
        <v>7</v>
      </c>
      <c r="P26" s="5"/>
      <c r="Q26" s="5"/>
      <c r="R26" s="5"/>
      <c r="S26" s="5"/>
      <c r="T26" s="5"/>
      <c r="U26" s="5"/>
      <c r="V26" s="40">
        <f>SUM(E26:U26)</f>
        <v>67</v>
      </c>
      <c r="W26" s="6">
        <v>0</v>
      </c>
      <c r="X26" s="6">
        <v>0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40">
        <f t="shared" si="10"/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4">
        <f t="shared" si="11"/>
        <v>67</v>
      </c>
    </row>
    <row r="27" spans="1:59" ht="22.5" customHeight="1">
      <c r="A27" s="74"/>
      <c r="B27" s="36" t="s">
        <v>95</v>
      </c>
      <c r="C27" s="25" t="s">
        <v>75</v>
      </c>
      <c r="D27" s="17" t="s">
        <v>32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36</v>
      </c>
      <c r="V27" s="40">
        <f>SUM(E27:U27)</f>
        <v>36</v>
      </c>
      <c r="W27" s="6">
        <v>0</v>
      </c>
      <c r="X27" s="6">
        <v>0</v>
      </c>
      <c r="Y27" s="5">
        <v>36</v>
      </c>
      <c r="Z27" s="5">
        <v>36</v>
      </c>
      <c r="AA27" s="5">
        <v>36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40">
        <f t="shared" si="10"/>
        <v>108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4">
        <f t="shared" si="11"/>
        <v>144</v>
      </c>
    </row>
    <row r="28" spans="1:59" ht="22.5" customHeight="1">
      <c r="A28" s="74"/>
      <c r="B28" s="24" t="s">
        <v>96</v>
      </c>
      <c r="C28" s="25" t="s">
        <v>77</v>
      </c>
      <c r="D28" s="17" t="s">
        <v>32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0">
        <f>SUM(E28:U28)</f>
        <v>0</v>
      </c>
      <c r="W28" s="6">
        <v>0</v>
      </c>
      <c r="X28" s="6">
        <v>0</v>
      </c>
      <c r="Y28" s="5"/>
      <c r="Z28" s="5"/>
      <c r="AA28" s="5"/>
      <c r="AB28" s="5">
        <v>36</v>
      </c>
      <c r="AC28" s="5">
        <v>36</v>
      </c>
      <c r="AD28" s="5">
        <v>36</v>
      </c>
      <c r="AE28" s="5">
        <v>36</v>
      </c>
      <c r="AF28" s="20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40">
        <f t="shared" si="10"/>
        <v>144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4">
        <f t="shared" si="11"/>
        <v>144</v>
      </c>
    </row>
    <row r="29" spans="1:59" ht="22.5" customHeight="1">
      <c r="A29" s="74"/>
      <c r="B29" s="78" t="s">
        <v>97</v>
      </c>
      <c r="C29" s="81" t="s">
        <v>98</v>
      </c>
      <c r="D29" s="17" t="s">
        <v>32</v>
      </c>
      <c r="E29" s="3">
        <f aca="true" t="shared" si="20" ref="E29:AW29">SUM(E31,E33)</f>
        <v>6</v>
      </c>
      <c r="F29" s="3">
        <f t="shared" si="20"/>
        <v>6</v>
      </c>
      <c r="G29" s="3">
        <f t="shared" si="20"/>
        <v>6</v>
      </c>
      <c r="H29" s="3">
        <f t="shared" si="20"/>
        <v>6</v>
      </c>
      <c r="I29" s="3">
        <f t="shared" si="20"/>
        <v>6</v>
      </c>
      <c r="J29" s="3">
        <f t="shared" si="20"/>
        <v>6</v>
      </c>
      <c r="K29" s="3">
        <f t="shared" si="20"/>
        <v>6</v>
      </c>
      <c r="L29" s="3">
        <f t="shared" si="20"/>
        <v>6</v>
      </c>
      <c r="M29" s="3">
        <f t="shared" si="20"/>
        <v>6</v>
      </c>
      <c r="N29" s="3">
        <f t="shared" si="20"/>
        <v>6</v>
      </c>
      <c r="O29" s="3">
        <f t="shared" si="20"/>
        <v>4</v>
      </c>
      <c r="P29" s="3">
        <f t="shared" si="20"/>
        <v>0</v>
      </c>
      <c r="Q29" s="3">
        <f t="shared" si="20"/>
        <v>0</v>
      </c>
      <c r="R29" s="3">
        <f t="shared" si="20"/>
        <v>0</v>
      </c>
      <c r="S29" s="3">
        <f t="shared" si="20"/>
        <v>0</v>
      </c>
      <c r="T29" s="3">
        <f t="shared" si="20"/>
        <v>0</v>
      </c>
      <c r="U29" s="3">
        <f t="shared" si="20"/>
        <v>0</v>
      </c>
      <c r="V29" s="45">
        <f t="shared" si="20"/>
        <v>64</v>
      </c>
      <c r="W29" s="3">
        <f t="shared" si="20"/>
        <v>0</v>
      </c>
      <c r="X29" s="3">
        <f t="shared" si="20"/>
        <v>0</v>
      </c>
      <c r="Y29" s="3">
        <f t="shared" si="20"/>
        <v>0</v>
      </c>
      <c r="Z29" s="3">
        <f t="shared" si="20"/>
        <v>0</v>
      </c>
      <c r="AA29" s="3">
        <f t="shared" si="20"/>
        <v>0</v>
      </c>
      <c r="AB29" s="3">
        <f t="shared" si="20"/>
        <v>0</v>
      </c>
      <c r="AC29" s="3">
        <f t="shared" si="20"/>
        <v>0</v>
      </c>
      <c r="AD29" s="3">
        <f t="shared" si="20"/>
        <v>0</v>
      </c>
      <c r="AE29" s="3">
        <f t="shared" si="20"/>
        <v>0</v>
      </c>
      <c r="AF29" s="3">
        <f t="shared" si="20"/>
        <v>0</v>
      </c>
      <c r="AG29" s="3">
        <f t="shared" si="20"/>
        <v>0</v>
      </c>
      <c r="AH29" s="3">
        <f t="shared" si="20"/>
        <v>0</v>
      </c>
      <c r="AI29" s="3">
        <f t="shared" si="20"/>
        <v>30</v>
      </c>
      <c r="AJ29" s="3">
        <f t="shared" si="20"/>
        <v>36</v>
      </c>
      <c r="AK29" s="3">
        <f t="shared" si="20"/>
        <v>36</v>
      </c>
      <c r="AL29" s="3">
        <f t="shared" si="20"/>
        <v>36</v>
      </c>
      <c r="AM29" s="3">
        <f t="shared" si="20"/>
        <v>6</v>
      </c>
      <c r="AN29" s="3">
        <f t="shared" si="20"/>
        <v>0</v>
      </c>
      <c r="AO29" s="3">
        <f t="shared" si="20"/>
        <v>0</v>
      </c>
      <c r="AP29" s="3">
        <f t="shared" si="20"/>
        <v>0</v>
      </c>
      <c r="AQ29" s="3">
        <f t="shared" si="20"/>
        <v>0</v>
      </c>
      <c r="AR29" s="3">
        <f t="shared" si="20"/>
        <v>0</v>
      </c>
      <c r="AS29" s="3">
        <f t="shared" si="20"/>
        <v>0</v>
      </c>
      <c r="AT29" s="3">
        <f t="shared" si="20"/>
        <v>0</v>
      </c>
      <c r="AU29" s="3">
        <f t="shared" si="20"/>
        <v>0</v>
      </c>
      <c r="AV29" s="3">
        <f t="shared" si="20"/>
        <v>0</v>
      </c>
      <c r="AW29" s="3">
        <f t="shared" si="20"/>
        <v>0</v>
      </c>
      <c r="AX29" s="45">
        <f t="shared" si="10"/>
        <v>144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4">
        <f t="shared" si="11"/>
        <v>208</v>
      </c>
    </row>
    <row r="30" spans="1:59" ht="22.5" customHeight="1">
      <c r="A30" s="74"/>
      <c r="B30" s="78"/>
      <c r="C30" s="81"/>
      <c r="D30" s="17" t="s">
        <v>33</v>
      </c>
      <c r="E30" s="3">
        <f aca="true" t="shared" si="21" ref="E30:AW30">E32</f>
        <v>3</v>
      </c>
      <c r="F30" s="3">
        <f t="shared" si="21"/>
        <v>3</v>
      </c>
      <c r="G30" s="3">
        <f t="shared" si="21"/>
        <v>3</v>
      </c>
      <c r="H30" s="3">
        <f t="shared" si="21"/>
        <v>3</v>
      </c>
      <c r="I30" s="3">
        <f t="shared" si="21"/>
        <v>3</v>
      </c>
      <c r="J30" s="3">
        <f t="shared" si="21"/>
        <v>3</v>
      </c>
      <c r="K30" s="3">
        <f t="shared" si="21"/>
        <v>3</v>
      </c>
      <c r="L30" s="3">
        <f t="shared" si="21"/>
        <v>3</v>
      </c>
      <c r="M30" s="3">
        <f t="shared" si="21"/>
        <v>3</v>
      </c>
      <c r="N30" s="3">
        <f t="shared" si="21"/>
        <v>3</v>
      </c>
      <c r="O30" s="3">
        <f t="shared" si="21"/>
        <v>2</v>
      </c>
      <c r="P30" s="3">
        <f t="shared" si="21"/>
        <v>0</v>
      </c>
      <c r="Q30" s="3">
        <f t="shared" si="21"/>
        <v>0</v>
      </c>
      <c r="R30" s="3">
        <f t="shared" si="21"/>
        <v>0</v>
      </c>
      <c r="S30" s="3">
        <f t="shared" si="21"/>
        <v>0</v>
      </c>
      <c r="T30" s="3">
        <f t="shared" si="21"/>
        <v>0</v>
      </c>
      <c r="U30" s="3">
        <f t="shared" si="21"/>
        <v>0</v>
      </c>
      <c r="V30" s="45">
        <f t="shared" si="21"/>
        <v>32</v>
      </c>
      <c r="W30" s="3">
        <f t="shared" si="21"/>
        <v>0</v>
      </c>
      <c r="X30" s="3">
        <f t="shared" si="21"/>
        <v>0</v>
      </c>
      <c r="Y30" s="3">
        <f t="shared" si="21"/>
        <v>0</v>
      </c>
      <c r="Z30" s="3">
        <f t="shared" si="21"/>
        <v>0</v>
      </c>
      <c r="AA30" s="3">
        <f t="shared" si="21"/>
        <v>0</v>
      </c>
      <c r="AB30" s="3">
        <f t="shared" si="21"/>
        <v>0</v>
      </c>
      <c r="AC30" s="3">
        <f t="shared" si="21"/>
        <v>0</v>
      </c>
      <c r="AD30" s="3">
        <f t="shared" si="21"/>
        <v>0</v>
      </c>
      <c r="AE30" s="3">
        <f t="shared" si="21"/>
        <v>0</v>
      </c>
      <c r="AF30" s="3">
        <f t="shared" si="21"/>
        <v>0</v>
      </c>
      <c r="AG30" s="3">
        <f t="shared" si="21"/>
        <v>0</v>
      </c>
      <c r="AH30" s="3">
        <f t="shared" si="21"/>
        <v>0</v>
      </c>
      <c r="AI30" s="3">
        <f t="shared" si="21"/>
        <v>0</v>
      </c>
      <c r="AJ30" s="3">
        <f t="shared" si="21"/>
        <v>0</v>
      </c>
      <c r="AK30" s="3">
        <f t="shared" si="21"/>
        <v>0</v>
      </c>
      <c r="AL30" s="3">
        <f t="shared" si="21"/>
        <v>0</v>
      </c>
      <c r="AM30" s="3">
        <f t="shared" si="21"/>
        <v>0</v>
      </c>
      <c r="AN30" s="3">
        <f t="shared" si="21"/>
        <v>0</v>
      </c>
      <c r="AO30" s="3">
        <f t="shared" si="21"/>
        <v>0</v>
      </c>
      <c r="AP30" s="3">
        <f t="shared" si="21"/>
        <v>0</v>
      </c>
      <c r="AQ30" s="3">
        <f t="shared" si="21"/>
        <v>0</v>
      </c>
      <c r="AR30" s="3">
        <f t="shared" si="21"/>
        <v>0</v>
      </c>
      <c r="AS30" s="3">
        <f t="shared" si="21"/>
        <v>0</v>
      </c>
      <c r="AT30" s="3">
        <f t="shared" si="21"/>
        <v>0</v>
      </c>
      <c r="AU30" s="3">
        <f t="shared" si="21"/>
        <v>0</v>
      </c>
      <c r="AV30" s="3">
        <f t="shared" si="21"/>
        <v>0</v>
      </c>
      <c r="AW30" s="3">
        <f t="shared" si="21"/>
        <v>0</v>
      </c>
      <c r="AX30" s="45">
        <f t="shared" si="10"/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4">
        <f t="shared" si="11"/>
        <v>32</v>
      </c>
    </row>
    <row r="31" spans="1:59" ht="22.5" customHeight="1">
      <c r="A31" s="74"/>
      <c r="B31" s="83" t="s">
        <v>99</v>
      </c>
      <c r="C31" s="84" t="s">
        <v>100</v>
      </c>
      <c r="D31" s="17" t="s">
        <v>32</v>
      </c>
      <c r="E31" s="5">
        <v>6</v>
      </c>
      <c r="F31" s="5">
        <v>6</v>
      </c>
      <c r="G31" s="5">
        <v>6</v>
      </c>
      <c r="H31" s="5">
        <v>6</v>
      </c>
      <c r="I31" s="5">
        <v>6</v>
      </c>
      <c r="J31" s="5">
        <v>6</v>
      </c>
      <c r="K31" s="5">
        <v>6</v>
      </c>
      <c r="L31" s="5">
        <v>6</v>
      </c>
      <c r="M31" s="5">
        <v>6</v>
      </c>
      <c r="N31" s="5">
        <v>6</v>
      </c>
      <c r="O31" s="5">
        <v>4</v>
      </c>
      <c r="P31" s="5"/>
      <c r="Q31" s="5"/>
      <c r="R31" s="5"/>
      <c r="S31" s="5"/>
      <c r="T31" s="5"/>
      <c r="U31" s="5"/>
      <c r="V31" s="40">
        <f>SUM(E31:U31)</f>
        <v>64</v>
      </c>
      <c r="W31" s="6">
        <v>0</v>
      </c>
      <c r="X31" s="6"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8"/>
      <c r="AP31" s="5"/>
      <c r="AQ31" s="5"/>
      <c r="AR31" s="5"/>
      <c r="AS31" s="5"/>
      <c r="AT31" s="5"/>
      <c r="AU31" s="5"/>
      <c r="AV31" s="9"/>
      <c r="AW31" s="5"/>
      <c r="AX31" s="40">
        <f t="shared" si="10"/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4">
        <f t="shared" si="11"/>
        <v>64</v>
      </c>
    </row>
    <row r="32" spans="1:59" ht="22.5" customHeight="1">
      <c r="A32" s="74"/>
      <c r="B32" s="83"/>
      <c r="C32" s="84"/>
      <c r="D32" s="17" t="s">
        <v>33</v>
      </c>
      <c r="E32" s="5">
        <f aca="true" t="shared" si="22" ref="E32:L32">E31/2</f>
        <v>3</v>
      </c>
      <c r="F32" s="5">
        <f t="shared" si="22"/>
        <v>3</v>
      </c>
      <c r="G32" s="5">
        <f t="shared" si="22"/>
        <v>3</v>
      </c>
      <c r="H32" s="5">
        <f t="shared" si="22"/>
        <v>3</v>
      </c>
      <c r="I32" s="5">
        <f t="shared" si="22"/>
        <v>3</v>
      </c>
      <c r="J32" s="5">
        <f t="shared" si="22"/>
        <v>3</v>
      </c>
      <c r="K32" s="5">
        <f t="shared" si="22"/>
        <v>3</v>
      </c>
      <c r="L32" s="5">
        <f t="shared" si="22"/>
        <v>3</v>
      </c>
      <c r="M32" s="5">
        <f>M31/2</f>
        <v>3</v>
      </c>
      <c r="N32" s="5">
        <f>N31/2</f>
        <v>3</v>
      </c>
      <c r="O32" s="5">
        <f>O31/2</f>
        <v>2</v>
      </c>
      <c r="P32" s="5"/>
      <c r="Q32" s="5"/>
      <c r="R32" s="5"/>
      <c r="S32" s="5"/>
      <c r="T32" s="5"/>
      <c r="U32" s="5"/>
      <c r="V32" s="40">
        <f>SUM(E32:U32)</f>
        <v>32</v>
      </c>
      <c r="W32" s="6">
        <v>0</v>
      </c>
      <c r="X32" s="6"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40">
        <f t="shared" si="10"/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4">
        <f t="shared" si="11"/>
        <v>32</v>
      </c>
    </row>
    <row r="33" spans="1:59" ht="22.5" customHeight="1">
      <c r="A33" s="74"/>
      <c r="B33" s="24" t="s">
        <v>101</v>
      </c>
      <c r="C33" s="37" t="s">
        <v>77</v>
      </c>
      <c r="D33" s="17" t="s">
        <v>32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0">
        <f>SUM(E33:U33)</f>
        <v>0</v>
      </c>
      <c r="W33" s="6">
        <v>0</v>
      </c>
      <c r="X33" s="6"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>
        <v>30</v>
      </c>
      <c r="AJ33" s="5">
        <v>36</v>
      </c>
      <c r="AK33" s="5">
        <v>36</v>
      </c>
      <c r="AL33" s="5">
        <v>36</v>
      </c>
      <c r="AM33" s="20">
        <v>6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40">
        <f t="shared" si="10"/>
        <v>144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4">
        <f t="shared" si="11"/>
        <v>144</v>
      </c>
    </row>
    <row r="34" spans="1:59" ht="22.5" customHeight="1">
      <c r="A34" s="74"/>
      <c r="B34" s="77" t="s">
        <v>102</v>
      </c>
      <c r="C34" s="81" t="s">
        <v>103</v>
      </c>
      <c r="D34" s="17" t="s">
        <v>32</v>
      </c>
      <c r="E34" s="3">
        <f aca="true" t="shared" si="23" ref="E34:AW34">SUM(E36,E38,E40)</f>
        <v>0</v>
      </c>
      <c r="F34" s="3">
        <f t="shared" si="23"/>
        <v>0</v>
      </c>
      <c r="G34" s="3">
        <f t="shared" si="23"/>
        <v>0</v>
      </c>
      <c r="H34" s="3">
        <f t="shared" si="23"/>
        <v>0</v>
      </c>
      <c r="I34" s="3">
        <f t="shared" si="23"/>
        <v>0</v>
      </c>
      <c r="J34" s="3">
        <f t="shared" si="23"/>
        <v>0</v>
      </c>
      <c r="K34" s="3">
        <f t="shared" si="23"/>
        <v>0</v>
      </c>
      <c r="L34" s="3">
        <f t="shared" si="23"/>
        <v>0</v>
      </c>
      <c r="M34" s="3">
        <f t="shared" si="23"/>
        <v>0</v>
      </c>
      <c r="N34" s="3">
        <f t="shared" si="23"/>
        <v>0</v>
      </c>
      <c r="O34" s="3">
        <f t="shared" si="23"/>
        <v>0</v>
      </c>
      <c r="P34" s="3">
        <f t="shared" si="23"/>
        <v>0</v>
      </c>
      <c r="Q34" s="3">
        <f t="shared" si="23"/>
        <v>0</v>
      </c>
      <c r="R34" s="3">
        <f t="shared" si="23"/>
        <v>0</v>
      </c>
      <c r="S34" s="3">
        <f t="shared" si="23"/>
        <v>0</v>
      </c>
      <c r="T34" s="3">
        <f t="shared" si="23"/>
        <v>0</v>
      </c>
      <c r="U34" s="3">
        <f t="shared" si="23"/>
        <v>0</v>
      </c>
      <c r="V34" s="45">
        <f t="shared" si="23"/>
        <v>0</v>
      </c>
      <c r="W34" s="3">
        <f t="shared" si="23"/>
        <v>0</v>
      </c>
      <c r="X34" s="3">
        <f t="shared" si="23"/>
        <v>0</v>
      </c>
      <c r="Y34" s="3">
        <f t="shared" si="23"/>
        <v>0</v>
      </c>
      <c r="Z34" s="3">
        <f t="shared" si="23"/>
        <v>0</v>
      </c>
      <c r="AA34" s="3">
        <f t="shared" si="23"/>
        <v>0</v>
      </c>
      <c r="AB34" s="3">
        <f t="shared" si="23"/>
        <v>0</v>
      </c>
      <c r="AC34" s="3">
        <f t="shared" si="23"/>
        <v>0</v>
      </c>
      <c r="AD34" s="3">
        <f t="shared" si="23"/>
        <v>0</v>
      </c>
      <c r="AE34" s="3">
        <f t="shared" si="23"/>
        <v>0</v>
      </c>
      <c r="AF34" s="3">
        <f t="shared" si="23"/>
        <v>30</v>
      </c>
      <c r="AG34" s="3">
        <f t="shared" si="23"/>
        <v>34</v>
      </c>
      <c r="AH34" s="3">
        <f t="shared" si="23"/>
        <v>36</v>
      </c>
      <c r="AI34" s="3">
        <f t="shared" si="23"/>
        <v>0</v>
      </c>
      <c r="AJ34" s="3">
        <f t="shared" si="23"/>
        <v>0</v>
      </c>
      <c r="AK34" s="3">
        <f t="shared" si="23"/>
        <v>0</v>
      </c>
      <c r="AL34" s="3">
        <f t="shared" si="23"/>
        <v>0</v>
      </c>
      <c r="AM34" s="3">
        <f t="shared" si="23"/>
        <v>0</v>
      </c>
      <c r="AN34" s="3">
        <f t="shared" si="23"/>
        <v>0</v>
      </c>
      <c r="AO34" s="3">
        <f t="shared" si="23"/>
        <v>0</v>
      </c>
      <c r="AP34" s="3">
        <f t="shared" si="23"/>
        <v>0</v>
      </c>
      <c r="AQ34" s="3">
        <f t="shared" si="23"/>
        <v>0</v>
      </c>
      <c r="AR34" s="3">
        <f t="shared" si="23"/>
        <v>0</v>
      </c>
      <c r="AS34" s="3">
        <f t="shared" si="23"/>
        <v>0</v>
      </c>
      <c r="AT34" s="3">
        <f t="shared" si="23"/>
        <v>0</v>
      </c>
      <c r="AU34" s="3">
        <f t="shared" si="23"/>
        <v>0</v>
      </c>
      <c r="AV34" s="3">
        <f t="shared" si="23"/>
        <v>0</v>
      </c>
      <c r="AW34" s="3">
        <f t="shared" si="23"/>
        <v>0</v>
      </c>
      <c r="AX34" s="45">
        <f t="shared" si="10"/>
        <v>100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4">
        <f t="shared" si="11"/>
        <v>100</v>
      </c>
    </row>
    <row r="35" spans="1:59" ht="22.5" customHeight="1">
      <c r="A35" s="74"/>
      <c r="B35" s="77"/>
      <c r="C35" s="81"/>
      <c r="D35" s="17" t="s">
        <v>33</v>
      </c>
      <c r="E35" s="3">
        <f aca="true" t="shared" si="24" ref="E35:AW35">SUM(E37,E39)</f>
        <v>0</v>
      </c>
      <c r="F35" s="3">
        <f t="shared" si="24"/>
        <v>0</v>
      </c>
      <c r="G35" s="3">
        <f t="shared" si="24"/>
        <v>0</v>
      </c>
      <c r="H35" s="3">
        <f t="shared" si="24"/>
        <v>0</v>
      </c>
      <c r="I35" s="3">
        <f t="shared" si="24"/>
        <v>0</v>
      </c>
      <c r="J35" s="3">
        <f t="shared" si="24"/>
        <v>0</v>
      </c>
      <c r="K35" s="3">
        <f t="shared" si="24"/>
        <v>0</v>
      </c>
      <c r="L35" s="3">
        <f t="shared" si="24"/>
        <v>0</v>
      </c>
      <c r="M35" s="3">
        <f t="shared" si="24"/>
        <v>0</v>
      </c>
      <c r="N35" s="3">
        <f t="shared" si="24"/>
        <v>0</v>
      </c>
      <c r="O35" s="3">
        <f t="shared" si="24"/>
        <v>0</v>
      </c>
      <c r="P35" s="3">
        <f t="shared" si="24"/>
        <v>0</v>
      </c>
      <c r="Q35" s="3">
        <f t="shared" si="24"/>
        <v>0</v>
      </c>
      <c r="R35" s="3">
        <f t="shared" si="24"/>
        <v>0</v>
      </c>
      <c r="S35" s="3">
        <f t="shared" si="24"/>
        <v>0</v>
      </c>
      <c r="T35" s="3">
        <f t="shared" si="24"/>
        <v>0</v>
      </c>
      <c r="U35" s="3">
        <f t="shared" si="24"/>
        <v>0</v>
      </c>
      <c r="V35" s="45">
        <f t="shared" si="24"/>
        <v>0</v>
      </c>
      <c r="W35" s="3">
        <f t="shared" si="24"/>
        <v>0</v>
      </c>
      <c r="X35" s="3">
        <f t="shared" si="24"/>
        <v>0</v>
      </c>
      <c r="Y35" s="3">
        <f t="shared" si="24"/>
        <v>0</v>
      </c>
      <c r="Z35" s="3">
        <f t="shared" si="24"/>
        <v>0</v>
      </c>
      <c r="AA35" s="3">
        <f t="shared" si="24"/>
        <v>0</v>
      </c>
      <c r="AB35" s="3">
        <f t="shared" si="24"/>
        <v>0</v>
      </c>
      <c r="AC35" s="3">
        <f t="shared" si="24"/>
        <v>0</v>
      </c>
      <c r="AD35" s="3">
        <f t="shared" si="24"/>
        <v>0</v>
      </c>
      <c r="AE35" s="3">
        <f t="shared" si="24"/>
        <v>0</v>
      </c>
      <c r="AF35" s="3">
        <f t="shared" si="24"/>
        <v>15</v>
      </c>
      <c r="AG35" s="3">
        <f t="shared" si="24"/>
        <v>17</v>
      </c>
      <c r="AH35" s="3">
        <f t="shared" si="24"/>
        <v>0</v>
      </c>
      <c r="AI35" s="3">
        <f t="shared" si="24"/>
        <v>0</v>
      </c>
      <c r="AJ35" s="3">
        <f t="shared" si="24"/>
        <v>0</v>
      </c>
      <c r="AK35" s="3">
        <f t="shared" si="24"/>
        <v>0</v>
      </c>
      <c r="AL35" s="3">
        <f t="shared" si="24"/>
        <v>0</v>
      </c>
      <c r="AM35" s="3">
        <f t="shared" si="24"/>
        <v>0</v>
      </c>
      <c r="AN35" s="3">
        <f t="shared" si="24"/>
        <v>0</v>
      </c>
      <c r="AO35" s="3">
        <f t="shared" si="24"/>
        <v>0</v>
      </c>
      <c r="AP35" s="3">
        <f t="shared" si="24"/>
        <v>0</v>
      </c>
      <c r="AQ35" s="3">
        <f t="shared" si="24"/>
        <v>0</v>
      </c>
      <c r="AR35" s="3">
        <f t="shared" si="24"/>
        <v>0</v>
      </c>
      <c r="AS35" s="3">
        <f t="shared" si="24"/>
        <v>0</v>
      </c>
      <c r="AT35" s="3">
        <f t="shared" si="24"/>
        <v>0</v>
      </c>
      <c r="AU35" s="3">
        <f t="shared" si="24"/>
        <v>0</v>
      </c>
      <c r="AV35" s="3">
        <f t="shared" si="24"/>
        <v>0</v>
      </c>
      <c r="AW35" s="3">
        <f t="shared" si="24"/>
        <v>0</v>
      </c>
      <c r="AX35" s="45">
        <f t="shared" si="10"/>
        <v>32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4">
        <f t="shared" si="11"/>
        <v>32</v>
      </c>
    </row>
    <row r="36" spans="1:59" ht="22.5" customHeight="1">
      <c r="A36" s="74"/>
      <c r="B36" s="79" t="s">
        <v>104</v>
      </c>
      <c r="C36" s="80" t="s">
        <v>105</v>
      </c>
      <c r="D36" s="17" t="s">
        <v>32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0">
        <f>SUM(E36:U36)</f>
        <v>0</v>
      </c>
      <c r="W36" s="6">
        <v>0</v>
      </c>
      <c r="X36" s="6">
        <v>0</v>
      </c>
      <c r="Y36" s="5"/>
      <c r="Z36" s="5"/>
      <c r="AA36" s="5"/>
      <c r="AB36" s="5"/>
      <c r="AC36" s="5"/>
      <c r="AD36" s="5"/>
      <c r="AE36" s="5"/>
      <c r="AF36" s="5">
        <v>16</v>
      </c>
      <c r="AG36" s="22">
        <v>16</v>
      </c>
      <c r="AH36" s="5"/>
      <c r="AI36" s="5"/>
      <c r="AJ36" s="9"/>
      <c r="AK36" s="5"/>
      <c r="AL36" s="5"/>
      <c r="AM36" s="5"/>
      <c r="AN36" s="5"/>
      <c r="AO36" s="5"/>
      <c r="AP36" s="9"/>
      <c r="AQ36" s="5"/>
      <c r="AR36" s="5"/>
      <c r="AS36" s="5"/>
      <c r="AT36" s="5"/>
      <c r="AU36" s="5"/>
      <c r="AV36" s="5"/>
      <c r="AW36" s="5"/>
      <c r="AX36" s="40">
        <f t="shared" si="10"/>
        <v>32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4">
        <f t="shared" si="11"/>
        <v>32</v>
      </c>
    </row>
    <row r="37" spans="1:59" ht="22.5" customHeight="1">
      <c r="A37" s="74"/>
      <c r="B37" s="78"/>
      <c r="C37" s="80"/>
      <c r="D37" s="17" t="s">
        <v>33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0">
        <f>SUM(E37:U37)</f>
        <v>0</v>
      </c>
      <c r="W37" s="6">
        <v>0</v>
      </c>
      <c r="X37" s="6">
        <v>0</v>
      </c>
      <c r="Y37" s="5"/>
      <c r="Z37" s="5"/>
      <c r="AA37" s="5"/>
      <c r="AB37" s="5"/>
      <c r="AC37" s="5"/>
      <c r="AD37" s="5"/>
      <c r="AE37" s="5"/>
      <c r="AF37" s="5">
        <f>AF36/2</f>
        <v>8</v>
      </c>
      <c r="AG37" s="5">
        <f>AG36/2</f>
        <v>8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40">
        <f t="shared" si="10"/>
        <v>16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4">
        <f t="shared" si="11"/>
        <v>16</v>
      </c>
    </row>
    <row r="38" spans="1:59" ht="22.5" customHeight="1">
      <c r="A38" s="74"/>
      <c r="B38" s="79" t="s">
        <v>106</v>
      </c>
      <c r="C38" s="80" t="s">
        <v>107</v>
      </c>
      <c r="D38" s="17" t="s">
        <v>32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0">
        <f>SUM(E38:U38)</f>
        <v>0</v>
      </c>
      <c r="W38" s="6">
        <v>0</v>
      </c>
      <c r="X38" s="6">
        <v>0</v>
      </c>
      <c r="Y38" s="5"/>
      <c r="Z38" s="5"/>
      <c r="AA38" s="5"/>
      <c r="AB38" s="5"/>
      <c r="AC38" s="5"/>
      <c r="AD38" s="5"/>
      <c r="AE38" s="5"/>
      <c r="AF38" s="5">
        <v>14</v>
      </c>
      <c r="AG38" s="22">
        <v>18</v>
      </c>
      <c r="AH38" s="5"/>
      <c r="AI38" s="5"/>
      <c r="AJ38" s="5"/>
      <c r="AK38" s="5"/>
      <c r="AL38" s="5"/>
      <c r="AM38" s="5"/>
      <c r="AN38" s="5"/>
      <c r="AO38" s="5"/>
      <c r="AP38" s="5"/>
      <c r="AQ38" s="11"/>
      <c r="AR38" s="5"/>
      <c r="AS38" s="5"/>
      <c r="AT38" s="5"/>
      <c r="AU38" s="5"/>
      <c r="AV38" s="5"/>
      <c r="AW38" s="5"/>
      <c r="AX38" s="40">
        <f t="shared" si="10"/>
        <v>32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4">
        <f t="shared" si="11"/>
        <v>32</v>
      </c>
    </row>
    <row r="39" spans="1:59" ht="22.5" customHeight="1">
      <c r="A39" s="74"/>
      <c r="B39" s="78"/>
      <c r="C39" s="80"/>
      <c r="D39" s="17" t="s">
        <v>33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0">
        <f>SUM(E39:U39)</f>
        <v>0</v>
      </c>
      <c r="W39" s="6">
        <v>0</v>
      </c>
      <c r="X39" s="6">
        <v>0</v>
      </c>
      <c r="Y39" s="5"/>
      <c r="Z39" s="5"/>
      <c r="AA39" s="5"/>
      <c r="AB39" s="5"/>
      <c r="AC39" s="5"/>
      <c r="AD39" s="5"/>
      <c r="AE39" s="5"/>
      <c r="AF39" s="5">
        <f>AF38/2</f>
        <v>7</v>
      </c>
      <c r="AG39" s="5">
        <f>AG38/2</f>
        <v>9</v>
      </c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40">
        <f t="shared" si="10"/>
        <v>16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4">
        <f t="shared" si="11"/>
        <v>16</v>
      </c>
    </row>
    <row r="40" spans="1:59" ht="22.5" customHeight="1">
      <c r="A40" s="74"/>
      <c r="B40" s="24" t="s">
        <v>108</v>
      </c>
      <c r="C40" s="25" t="s">
        <v>109</v>
      </c>
      <c r="D40" s="17" t="s">
        <v>32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40">
        <f>SUM(E40:U40)</f>
        <v>0</v>
      </c>
      <c r="W40" s="6">
        <v>0</v>
      </c>
      <c r="X40" s="6">
        <v>0</v>
      </c>
      <c r="Y40" s="3"/>
      <c r="Z40" s="3"/>
      <c r="AA40" s="3"/>
      <c r="AB40" s="3"/>
      <c r="AC40" s="3"/>
      <c r="AD40" s="3"/>
      <c r="AE40" s="3"/>
      <c r="AF40" s="5"/>
      <c r="AG40" s="5"/>
      <c r="AH40" s="5">
        <v>36</v>
      </c>
      <c r="AI40" s="20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40">
        <f t="shared" si="10"/>
        <v>36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4">
        <f t="shared" si="11"/>
        <v>36</v>
      </c>
    </row>
    <row r="41" spans="1:60" ht="22.5" customHeight="1">
      <c r="A41" s="74"/>
      <c r="B41" s="77" t="s">
        <v>110</v>
      </c>
      <c r="C41" s="81" t="s">
        <v>146</v>
      </c>
      <c r="D41" s="17" t="s">
        <v>32</v>
      </c>
      <c r="E41" s="10">
        <f aca="true" t="shared" si="25" ref="E41:AJ41">SUM(E43,E45)</f>
        <v>2</v>
      </c>
      <c r="F41" s="10">
        <f t="shared" si="25"/>
        <v>4</v>
      </c>
      <c r="G41" s="10">
        <f t="shared" si="25"/>
        <v>2</v>
      </c>
      <c r="H41" s="10">
        <f t="shared" si="25"/>
        <v>4</v>
      </c>
      <c r="I41" s="10">
        <f t="shared" si="25"/>
        <v>2</v>
      </c>
      <c r="J41" s="10">
        <f t="shared" si="25"/>
        <v>4</v>
      </c>
      <c r="K41" s="10">
        <f t="shared" si="25"/>
        <v>2</v>
      </c>
      <c r="L41" s="10">
        <f t="shared" si="25"/>
        <v>4</v>
      </c>
      <c r="M41" s="10">
        <f t="shared" si="25"/>
        <v>2</v>
      </c>
      <c r="N41" s="10">
        <f t="shared" si="25"/>
        <v>4</v>
      </c>
      <c r="O41" s="10">
        <f t="shared" si="25"/>
        <v>2</v>
      </c>
      <c r="P41" s="10">
        <f t="shared" si="25"/>
        <v>24</v>
      </c>
      <c r="Q41" s="10">
        <f t="shared" si="25"/>
        <v>36</v>
      </c>
      <c r="R41" s="10">
        <f t="shared" si="25"/>
        <v>36</v>
      </c>
      <c r="S41" s="10">
        <f t="shared" si="25"/>
        <v>36</v>
      </c>
      <c r="T41" s="10">
        <f t="shared" si="25"/>
        <v>12</v>
      </c>
      <c r="U41" s="10">
        <f t="shared" si="25"/>
        <v>0</v>
      </c>
      <c r="V41" s="42">
        <f t="shared" si="25"/>
        <v>176</v>
      </c>
      <c r="W41" s="10">
        <f t="shared" si="25"/>
        <v>0</v>
      </c>
      <c r="X41" s="10">
        <f t="shared" si="25"/>
        <v>0</v>
      </c>
      <c r="Y41" s="10">
        <f t="shared" si="25"/>
        <v>0</v>
      </c>
      <c r="Z41" s="10">
        <f t="shared" si="25"/>
        <v>0</v>
      </c>
      <c r="AA41" s="10">
        <f t="shared" si="25"/>
        <v>0</v>
      </c>
      <c r="AB41" s="10">
        <f t="shared" si="25"/>
        <v>0</v>
      </c>
      <c r="AC41" s="10">
        <f t="shared" si="25"/>
        <v>0</v>
      </c>
      <c r="AD41" s="10">
        <f t="shared" si="25"/>
        <v>0</v>
      </c>
      <c r="AE41" s="10">
        <f t="shared" si="25"/>
        <v>0</v>
      </c>
      <c r="AF41" s="10">
        <f t="shared" si="25"/>
        <v>0</v>
      </c>
      <c r="AG41" s="10">
        <f t="shared" si="25"/>
        <v>0</v>
      </c>
      <c r="AH41" s="10">
        <f t="shared" si="25"/>
        <v>0</v>
      </c>
      <c r="AI41" s="10">
        <f t="shared" si="25"/>
        <v>0</v>
      </c>
      <c r="AJ41" s="10">
        <f t="shared" si="25"/>
        <v>0</v>
      </c>
      <c r="AK41" s="10">
        <f aca="true" t="shared" si="26" ref="AK41:BG41">SUM(AK43,AK45)</f>
        <v>0</v>
      </c>
      <c r="AL41" s="10">
        <f t="shared" si="26"/>
        <v>0</v>
      </c>
      <c r="AM41" s="10">
        <f t="shared" si="26"/>
        <v>0</v>
      </c>
      <c r="AN41" s="10">
        <f t="shared" si="26"/>
        <v>0</v>
      </c>
      <c r="AO41" s="10">
        <f t="shared" si="26"/>
        <v>0</v>
      </c>
      <c r="AP41" s="10">
        <f t="shared" si="26"/>
        <v>0</v>
      </c>
      <c r="AQ41" s="10">
        <f t="shared" si="26"/>
        <v>0</v>
      </c>
      <c r="AR41" s="10">
        <f t="shared" si="26"/>
        <v>0</v>
      </c>
      <c r="AS41" s="10">
        <f t="shared" si="26"/>
        <v>0</v>
      </c>
      <c r="AT41" s="10">
        <f t="shared" si="26"/>
        <v>0</v>
      </c>
      <c r="AU41" s="10">
        <f t="shared" si="26"/>
        <v>0</v>
      </c>
      <c r="AV41" s="10">
        <f t="shared" si="26"/>
        <v>0</v>
      </c>
      <c r="AW41" s="10">
        <f t="shared" si="26"/>
        <v>0</v>
      </c>
      <c r="AX41" s="42">
        <f t="shared" si="26"/>
        <v>0</v>
      </c>
      <c r="AY41" s="10">
        <f t="shared" si="26"/>
        <v>0</v>
      </c>
      <c r="AZ41" s="10">
        <f t="shared" si="26"/>
        <v>0</v>
      </c>
      <c r="BA41" s="10">
        <f t="shared" si="26"/>
        <v>0</v>
      </c>
      <c r="BB41" s="10">
        <f t="shared" si="26"/>
        <v>0</v>
      </c>
      <c r="BC41" s="10">
        <f t="shared" si="26"/>
        <v>0</v>
      </c>
      <c r="BD41" s="10">
        <f t="shared" si="26"/>
        <v>0</v>
      </c>
      <c r="BE41" s="10">
        <f t="shared" si="26"/>
        <v>0</v>
      </c>
      <c r="BF41" s="10">
        <f t="shared" si="26"/>
        <v>0</v>
      </c>
      <c r="BG41" s="4">
        <f t="shared" si="26"/>
        <v>176</v>
      </c>
      <c r="BH41" s="7"/>
    </row>
    <row r="42" spans="1:60" ht="22.5" customHeight="1">
      <c r="A42" s="74"/>
      <c r="B42" s="77"/>
      <c r="C42" s="81"/>
      <c r="D42" s="17" t="s">
        <v>33</v>
      </c>
      <c r="E42" s="10">
        <f aca="true" t="shared" si="27" ref="E42:AW42">E44</f>
        <v>1</v>
      </c>
      <c r="F42" s="10">
        <f t="shared" si="27"/>
        <v>2</v>
      </c>
      <c r="G42" s="10">
        <f t="shared" si="27"/>
        <v>1</v>
      </c>
      <c r="H42" s="10">
        <f t="shared" si="27"/>
        <v>2</v>
      </c>
      <c r="I42" s="10">
        <f t="shared" si="27"/>
        <v>1</v>
      </c>
      <c r="J42" s="10">
        <f t="shared" si="27"/>
        <v>2</v>
      </c>
      <c r="K42" s="10">
        <f t="shared" si="27"/>
        <v>1</v>
      </c>
      <c r="L42" s="10">
        <f t="shared" si="27"/>
        <v>2</v>
      </c>
      <c r="M42" s="10">
        <f t="shared" si="27"/>
        <v>1</v>
      </c>
      <c r="N42" s="10">
        <f t="shared" si="27"/>
        <v>2</v>
      </c>
      <c r="O42" s="10">
        <f t="shared" si="27"/>
        <v>1</v>
      </c>
      <c r="P42" s="10">
        <f t="shared" si="27"/>
        <v>0</v>
      </c>
      <c r="Q42" s="10">
        <f t="shared" si="27"/>
        <v>0</v>
      </c>
      <c r="R42" s="10">
        <f t="shared" si="27"/>
        <v>0</v>
      </c>
      <c r="S42" s="10">
        <f t="shared" si="27"/>
        <v>0</v>
      </c>
      <c r="T42" s="10">
        <f t="shared" si="27"/>
        <v>0</v>
      </c>
      <c r="U42" s="10">
        <f t="shared" si="27"/>
        <v>0</v>
      </c>
      <c r="V42" s="42">
        <f t="shared" si="27"/>
        <v>16</v>
      </c>
      <c r="W42" s="10">
        <f t="shared" si="27"/>
        <v>0</v>
      </c>
      <c r="X42" s="10">
        <f t="shared" si="27"/>
        <v>0</v>
      </c>
      <c r="Y42" s="10">
        <f t="shared" si="27"/>
        <v>0</v>
      </c>
      <c r="Z42" s="10">
        <f t="shared" si="27"/>
        <v>0</v>
      </c>
      <c r="AA42" s="10">
        <f t="shared" si="27"/>
        <v>0</v>
      </c>
      <c r="AB42" s="10">
        <f t="shared" si="27"/>
        <v>0</v>
      </c>
      <c r="AC42" s="10">
        <f t="shared" si="27"/>
        <v>0</v>
      </c>
      <c r="AD42" s="10">
        <f t="shared" si="27"/>
        <v>0</v>
      </c>
      <c r="AE42" s="10">
        <f t="shared" si="27"/>
        <v>0</v>
      </c>
      <c r="AF42" s="10">
        <f t="shared" si="27"/>
        <v>0</v>
      </c>
      <c r="AG42" s="10">
        <f t="shared" si="27"/>
        <v>0</v>
      </c>
      <c r="AH42" s="10">
        <f t="shared" si="27"/>
        <v>0</v>
      </c>
      <c r="AI42" s="10">
        <f t="shared" si="27"/>
        <v>0</v>
      </c>
      <c r="AJ42" s="10">
        <f t="shared" si="27"/>
        <v>0</v>
      </c>
      <c r="AK42" s="10">
        <f t="shared" si="27"/>
        <v>0</v>
      </c>
      <c r="AL42" s="10">
        <f t="shared" si="27"/>
        <v>0</v>
      </c>
      <c r="AM42" s="10">
        <f t="shared" si="27"/>
        <v>0</v>
      </c>
      <c r="AN42" s="10">
        <f t="shared" si="27"/>
        <v>0</v>
      </c>
      <c r="AO42" s="10">
        <f t="shared" si="27"/>
        <v>0</v>
      </c>
      <c r="AP42" s="10">
        <f t="shared" si="27"/>
        <v>0</v>
      </c>
      <c r="AQ42" s="10">
        <f t="shared" si="27"/>
        <v>0</v>
      </c>
      <c r="AR42" s="10">
        <f t="shared" si="27"/>
        <v>0</v>
      </c>
      <c r="AS42" s="10">
        <f t="shared" si="27"/>
        <v>0</v>
      </c>
      <c r="AT42" s="10">
        <f t="shared" si="27"/>
        <v>0</v>
      </c>
      <c r="AU42" s="10">
        <f t="shared" si="27"/>
        <v>0</v>
      </c>
      <c r="AV42" s="10">
        <f t="shared" si="27"/>
        <v>0</v>
      </c>
      <c r="AW42" s="10">
        <f t="shared" si="27"/>
        <v>0</v>
      </c>
      <c r="AX42" s="45">
        <f aca="true" t="shared" si="28" ref="AX42:AX49">SUM(Y42:AW42)</f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4">
        <f aca="true" t="shared" si="29" ref="BG42:BG49">SUM(V42+AX42)</f>
        <v>16</v>
      </c>
      <c r="BH42" s="7"/>
    </row>
    <row r="43" spans="1:59" ht="22.5" customHeight="1">
      <c r="A43" s="74"/>
      <c r="B43" s="79" t="s">
        <v>111</v>
      </c>
      <c r="C43" s="80" t="s">
        <v>147</v>
      </c>
      <c r="D43" s="17" t="s">
        <v>32</v>
      </c>
      <c r="E43" s="5">
        <v>2</v>
      </c>
      <c r="F43" s="5">
        <v>4</v>
      </c>
      <c r="G43" s="5">
        <v>2</v>
      </c>
      <c r="H43" s="5">
        <v>4</v>
      </c>
      <c r="I43" s="5">
        <v>2</v>
      </c>
      <c r="J43" s="5">
        <v>4</v>
      </c>
      <c r="K43" s="5">
        <v>2</v>
      </c>
      <c r="L43" s="5">
        <v>4</v>
      </c>
      <c r="M43" s="5">
        <v>2</v>
      </c>
      <c r="N43" s="5">
        <v>4</v>
      </c>
      <c r="O43" s="5">
        <v>2</v>
      </c>
      <c r="P43" s="5"/>
      <c r="Q43" s="5"/>
      <c r="R43" s="5"/>
      <c r="S43" s="5"/>
      <c r="T43" s="5"/>
      <c r="U43" s="5"/>
      <c r="V43" s="40">
        <f>SUM(E43:U43)</f>
        <v>32</v>
      </c>
      <c r="W43" s="6">
        <v>0</v>
      </c>
      <c r="X43" s="6">
        <v>0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40">
        <f t="shared" si="28"/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4">
        <f t="shared" si="29"/>
        <v>32</v>
      </c>
    </row>
    <row r="44" spans="1:59" ht="22.5" customHeight="1">
      <c r="A44" s="74"/>
      <c r="B44" s="78"/>
      <c r="C44" s="80"/>
      <c r="D44" s="17" t="s">
        <v>33</v>
      </c>
      <c r="E44" s="5">
        <f aca="true" t="shared" si="30" ref="E44:L44">E43/2</f>
        <v>1</v>
      </c>
      <c r="F44" s="5">
        <f t="shared" si="30"/>
        <v>2</v>
      </c>
      <c r="G44" s="5">
        <f t="shared" si="30"/>
        <v>1</v>
      </c>
      <c r="H44" s="5">
        <f t="shared" si="30"/>
        <v>2</v>
      </c>
      <c r="I44" s="5">
        <f t="shared" si="30"/>
        <v>1</v>
      </c>
      <c r="J44" s="5">
        <f t="shared" si="30"/>
        <v>2</v>
      </c>
      <c r="K44" s="5">
        <f t="shared" si="30"/>
        <v>1</v>
      </c>
      <c r="L44" s="5">
        <f t="shared" si="30"/>
        <v>2</v>
      </c>
      <c r="M44" s="5">
        <f>M43/2</f>
        <v>1</v>
      </c>
      <c r="N44" s="5">
        <f>N43/2</f>
        <v>2</v>
      </c>
      <c r="O44" s="5">
        <f>O43/2</f>
        <v>1</v>
      </c>
      <c r="P44" s="5"/>
      <c r="Q44" s="5"/>
      <c r="R44" s="5"/>
      <c r="S44" s="5"/>
      <c r="T44" s="5"/>
      <c r="U44" s="5"/>
      <c r="V44" s="40">
        <f>SUM(E44:U44)</f>
        <v>16</v>
      </c>
      <c r="W44" s="6">
        <v>0</v>
      </c>
      <c r="X44" s="6">
        <v>0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40">
        <f t="shared" si="28"/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4">
        <f t="shared" si="29"/>
        <v>16</v>
      </c>
    </row>
    <row r="45" spans="1:59" s="35" customFormat="1" ht="26.25" customHeight="1">
      <c r="A45" s="74"/>
      <c r="B45" s="24" t="s">
        <v>112</v>
      </c>
      <c r="C45" s="37" t="s">
        <v>77</v>
      </c>
      <c r="D45" s="17" t="s">
        <v>32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5"/>
      <c r="P45" s="5">
        <v>24</v>
      </c>
      <c r="Q45" s="5">
        <v>36</v>
      </c>
      <c r="R45" s="5">
        <v>36</v>
      </c>
      <c r="S45" s="5">
        <v>36</v>
      </c>
      <c r="T45" s="20">
        <v>12</v>
      </c>
      <c r="U45" s="31"/>
      <c r="V45" s="40">
        <f>SUM(E45:U45)</f>
        <v>144</v>
      </c>
      <c r="W45" s="32">
        <v>0</v>
      </c>
      <c r="X45" s="32">
        <v>0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5"/>
      <c r="AN45" s="5"/>
      <c r="AO45" s="5"/>
      <c r="AP45" s="5"/>
      <c r="AQ45" s="31"/>
      <c r="AR45" s="31"/>
      <c r="AS45" s="31"/>
      <c r="AT45" s="31"/>
      <c r="AU45" s="33"/>
      <c r="AV45" s="34"/>
      <c r="AW45" s="31"/>
      <c r="AX45" s="40">
        <f t="shared" si="28"/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30">
        <f t="shared" si="29"/>
        <v>144</v>
      </c>
    </row>
    <row r="46" spans="1:59" s="35" customFormat="1" ht="22.5" customHeight="1">
      <c r="A46" s="74"/>
      <c r="B46" s="24" t="s">
        <v>113</v>
      </c>
      <c r="C46" s="37" t="s">
        <v>114</v>
      </c>
      <c r="D46" s="17" t="s">
        <v>32</v>
      </c>
      <c r="E46" s="31"/>
      <c r="F46" s="31"/>
      <c r="G46" s="31"/>
      <c r="H46" s="31"/>
      <c r="I46" s="5"/>
      <c r="J46" s="5"/>
      <c r="K46" s="5"/>
      <c r="L46" s="5"/>
      <c r="M46" s="5"/>
      <c r="N46" s="31"/>
      <c r="O46" s="31"/>
      <c r="P46" s="31"/>
      <c r="Q46" s="31"/>
      <c r="R46" s="31"/>
      <c r="S46" s="31"/>
      <c r="T46" s="31"/>
      <c r="U46" s="31"/>
      <c r="V46" s="46">
        <f>SUM(E46:U46)</f>
        <v>0</v>
      </c>
      <c r="W46" s="32">
        <v>0</v>
      </c>
      <c r="X46" s="32">
        <v>0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5">
        <v>24</v>
      </c>
      <c r="AN46" s="5">
        <v>36</v>
      </c>
      <c r="AO46" s="5">
        <v>36</v>
      </c>
      <c r="AP46" s="5">
        <v>36</v>
      </c>
      <c r="AQ46" s="5">
        <v>12</v>
      </c>
      <c r="AR46" s="31"/>
      <c r="AS46" s="33"/>
      <c r="AT46" s="34"/>
      <c r="AU46" s="33"/>
      <c r="AV46" s="34"/>
      <c r="AW46" s="34"/>
      <c r="AX46" s="40">
        <f t="shared" si="28"/>
        <v>144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30">
        <f t="shared" si="29"/>
        <v>144</v>
      </c>
    </row>
    <row r="47" spans="1:59" ht="22.5" customHeight="1">
      <c r="A47" s="57"/>
      <c r="B47" s="49" t="s">
        <v>36</v>
      </c>
      <c r="C47" s="49"/>
      <c r="D47" s="49"/>
      <c r="E47" s="10">
        <f aca="true" t="shared" si="31" ref="E47:AW47">SUM(E7,E15)</f>
        <v>36</v>
      </c>
      <c r="F47" s="10">
        <f t="shared" si="31"/>
        <v>36</v>
      </c>
      <c r="G47" s="10">
        <f t="shared" si="31"/>
        <v>36</v>
      </c>
      <c r="H47" s="10">
        <f t="shared" si="31"/>
        <v>36</v>
      </c>
      <c r="I47" s="10">
        <f t="shared" si="31"/>
        <v>36</v>
      </c>
      <c r="J47" s="10">
        <f t="shared" si="31"/>
        <v>36</v>
      </c>
      <c r="K47" s="10">
        <f t="shared" si="31"/>
        <v>36</v>
      </c>
      <c r="L47" s="10">
        <f t="shared" si="31"/>
        <v>36</v>
      </c>
      <c r="M47" s="10">
        <f t="shared" si="31"/>
        <v>36</v>
      </c>
      <c r="N47" s="10">
        <f t="shared" si="31"/>
        <v>36</v>
      </c>
      <c r="O47" s="10">
        <f t="shared" si="31"/>
        <v>36</v>
      </c>
      <c r="P47" s="21">
        <f t="shared" si="31"/>
        <v>30</v>
      </c>
      <c r="Q47" s="23">
        <f t="shared" si="31"/>
        <v>36</v>
      </c>
      <c r="R47" s="10">
        <f t="shared" si="31"/>
        <v>36</v>
      </c>
      <c r="S47" s="23">
        <f t="shared" si="31"/>
        <v>36</v>
      </c>
      <c r="T47" s="21">
        <f t="shared" si="31"/>
        <v>12</v>
      </c>
      <c r="U47" s="10">
        <f t="shared" si="31"/>
        <v>36</v>
      </c>
      <c r="V47" s="42">
        <f t="shared" si="31"/>
        <v>582</v>
      </c>
      <c r="W47" s="10">
        <f t="shared" si="31"/>
        <v>0</v>
      </c>
      <c r="X47" s="10">
        <f t="shared" si="31"/>
        <v>0</v>
      </c>
      <c r="Y47" s="10">
        <f t="shared" si="31"/>
        <v>36</v>
      </c>
      <c r="Z47" s="10">
        <f t="shared" si="31"/>
        <v>36</v>
      </c>
      <c r="AA47" s="10">
        <f t="shared" si="31"/>
        <v>36</v>
      </c>
      <c r="AB47" s="10">
        <f t="shared" si="31"/>
        <v>36</v>
      </c>
      <c r="AC47" s="23">
        <f t="shared" si="31"/>
        <v>36</v>
      </c>
      <c r="AD47" s="10">
        <f t="shared" si="31"/>
        <v>36</v>
      </c>
      <c r="AE47" s="10">
        <f t="shared" si="31"/>
        <v>36</v>
      </c>
      <c r="AF47" s="21">
        <f t="shared" si="31"/>
        <v>30</v>
      </c>
      <c r="AG47" s="23">
        <f t="shared" si="31"/>
        <v>36</v>
      </c>
      <c r="AH47" s="10">
        <f t="shared" si="31"/>
        <v>36</v>
      </c>
      <c r="AI47" s="10">
        <f t="shared" si="31"/>
        <v>30</v>
      </c>
      <c r="AJ47" s="10">
        <f t="shared" si="31"/>
        <v>36</v>
      </c>
      <c r="AK47" s="10">
        <f t="shared" si="31"/>
        <v>36</v>
      </c>
      <c r="AL47" s="10">
        <f t="shared" si="31"/>
        <v>36</v>
      </c>
      <c r="AM47" s="10">
        <f t="shared" si="31"/>
        <v>30</v>
      </c>
      <c r="AN47" s="10">
        <f t="shared" si="31"/>
        <v>36</v>
      </c>
      <c r="AO47" s="10">
        <f t="shared" si="31"/>
        <v>36</v>
      </c>
      <c r="AP47" s="10">
        <f t="shared" si="31"/>
        <v>36</v>
      </c>
      <c r="AQ47" s="10">
        <f t="shared" si="31"/>
        <v>12</v>
      </c>
      <c r="AR47" s="10">
        <f t="shared" si="31"/>
        <v>0</v>
      </c>
      <c r="AS47" s="10">
        <f t="shared" si="31"/>
        <v>0</v>
      </c>
      <c r="AT47" s="10">
        <f t="shared" si="31"/>
        <v>0</v>
      </c>
      <c r="AU47" s="10">
        <f t="shared" si="31"/>
        <v>0</v>
      </c>
      <c r="AV47" s="10">
        <f t="shared" si="31"/>
        <v>0</v>
      </c>
      <c r="AW47" s="10">
        <f t="shared" si="31"/>
        <v>0</v>
      </c>
      <c r="AX47" s="45">
        <f t="shared" si="28"/>
        <v>642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4">
        <f t="shared" si="29"/>
        <v>1224</v>
      </c>
    </row>
    <row r="48" spans="1:59" ht="22.5" customHeight="1">
      <c r="A48" s="57"/>
      <c r="B48" s="49" t="s">
        <v>37</v>
      </c>
      <c r="C48" s="49"/>
      <c r="D48" s="49"/>
      <c r="E48" s="10">
        <f aca="true" t="shared" si="32" ref="E48:AW48">SUM(E8,E16)</f>
        <v>18</v>
      </c>
      <c r="F48" s="10">
        <f t="shared" si="32"/>
        <v>17</v>
      </c>
      <c r="G48" s="10">
        <f t="shared" si="32"/>
        <v>18</v>
      </c>
      <c r="H48" s="10">
        <f t="shared" si="32"/>
        <v>17</v>
      </c>
      <c r="I48" s="10">
        <f t="shared" si="32"/>
        <v>18</v>
      </c>
      <c r="J48" s="10">
        <f t="shared" si="32"/>
        <v>17</v>
      </c>
      <c r="K48" s="10">
        <f t="shared" si="32"/>
        <v>18</v>
      </c>
      <c r="L48" s="10">
        <f t="shared" si="32"/>
        <v>17</v>
      </c>
      <c r="M48" s="23">
        <f t="shared" si="32"/>
        <v>18</v>
      </c>
      <c r="N48" s="10">
        <f t="shared" si="32"/>
        <v>19</v>
      </c>
      <c r="O48" s="10">
        <f t="shared" si="32"/>
        <v>19</v>
      </c>
      <c r="P48" s="21">
        <f t="shared" si="32"/>
        <v>3</v>
      </c>
      <c r="Q48" s="23">
        <f t="shared" si="32"/>
        <v>0</v>
      </c>
      <c r="R48" s="10">
        <f t="shared" si="32"/>
        <v>0</v>
      </c>
      <c r="S48" s="23">
        <f t="shared" si="32"/>
        <v>0</v>
      </c>
      <c r="T48" s="21">
        <f t="shared" si="32"/>
        <v>0</v>
      </c>
      <c r="U48" s="23">
        <f t="shared" si="32"/>
        <v>0</v>
      </c>
      <c r="V48" s="42">
        <f t="shared" si="32"/>
        <v>199</v>
      </c>
      <c r="W48" s="10">
        <f t="shared" si="32"/>
        <v>0</v>
      </c>
      <c r="X48" s="10">
        <f t="shared" si="32"/>
        <v>0</v>
      </c>
      <c r="Y48" s="10">
        <f t="shared" si="32"/>
        <v>0</v>
      </c>
      <c r="Z48" s="10">
        <f t="shared" si="32"/>
        <v>0</v>
      </c>
      <c r="AA48" s="10">
        <f t="shared" si="32"/>
        <v>0</v>
      </c>
      <c r="AB48" s="10">
        <f t="shared" si="32"/>
        <v>0</v>
      </c>
      <c r="AC48" s="23">
        <f t="shared" si="32"/>
        <v>0</v>
      </c>
      <c r="AD48" s="10">
        <f t="shared" si="32"/>
        <v>0</v>
      </c>
      <c r="AE48" s="23">
        <f t="shared" si="32"/>
        <v>0</v>
      </c>
      <c r="AF48" s="21">
        <f t="shared" si="32"/>
        <v>15</v>
      </c>
      <c r="AG48" s="23">
        <f t="shared" si="32"/>
        <v>19</v>
      </c>
      <c r="AH48" s="23">
        <f t="shared" si="32"/>
        <v>0</v>
      </c>
      <c r="AI48" s="21">
        <f t="shared" si="32"/>
        <v>0</v>
      </c>
      <c r="AJ48" s="10">
        <f t="shared" si="32"/>
        <v>0</v>
      </c>
      <c r="AK48" s="10">
        <f t="shared" si="32"/>
        <v>0</v>
      </c>
      <c r="AL48" s="23">
        <f t="shared" si="32"/>
        <v>0</v>
      </c>
      <c r="AM48" s="21">
        <f t="shared" si="32"/>
        <v>0</v>
      </c>
      <c r="AN48" s="10">
        <f t="shared" si="32"/>
        <v>0</v>
      </c>
      <c r="AO48" s="10">
        <f t="shared" si="32"/>
        <v>0</v>
      </c>
      <c r="AP48" s="10">
        <f t="shared" si="32"/>
        <v>0</v>
      </c>
      <c r="AQ48" s="10">
        <f t="shared" si="32"/>
        <v>0</v>
      </c>
      <c r="AR48" s="10">
        <f t="shared" si="32"/>
        <v>0</v>
      </c>
      <c r="AS48" s="10">
        <f t="shared" si="32"/>
        <v>0</v>
      </c>
      <c r="AT48" s="10">
        <f t="shared" si="32"/>
        <v>0</v>
      </c>
      <c r="AU48" s="10">
        <f t="shared" si="32"/>
        <v>0</v>
      </c>
      <c r="AV48" s="10">
        <f t="shared" si="32"/>
        <v>0</v>
      </c>
      <c r="AW48" s="10">
        <f t="shared" si="32"/>
        <v>0</v>
      </c>
      <c r="AX48" s="45">
        <f t="shared" si="28"/>
        <v>34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4">
        <f t="shared" si="29"/>
        <v>233</v>
      </c>
    </row>
    <row r="49" spans="1:59" ht="22.5" customHeight="1">
      <c r="A49" s="58"/>
      <c r="B49" s="49" t="s">
        <v>38</v>
      </c>
      <c r="C49" s="49"/>
      <c r="D49" s="49"/>
      <c r="E49" s="10">
        <f aca="true" t="shared" si="33" ref="E49:AW49">SUM(E47:E48)</f>
        <v>54</v>
      </c>
      <c r="F49" s="10">
        <f t="shared" si="33"/>
        <v>53</v>
      </c>
      <c r="G49" s="10">
        <f t="shared" si="33"/>
        <v>54</v>
      </c>
      <c r="H49" s="10">
        <f t="shared" si="33"/>
        <v>53</v>
      </c>
      <c r="I49" s="10">
        <f t="shared" si="33"/>
        <v>54</v>
      </c>
      <c r="J49" s="10">
        <f t="shared" si="33"/>
        <v>53</v>
      </c>
      <c r="K49" s="10">
        <f t="shared" si="33"/>
        <v>54</v>
      </c>
      <c r="L49" s="10">
        <f t="shared" si="33"/>
        <v>53</v>
      </c>
      <c r="M49" s="23">
        <f t="shared" si="33"/>
        <v>54</v>
      </c>
      <c r="N49" s="10">
        <f t="shared" si="33"/>
        <v>55</v>
      </c>
      <c r="O49" s="10">
        <f t="shared" si="33"/>
        <v>55</v>
      </c>
      <c r="P49" s="21">
        <f t="shared" si="33"/>
        <v>33</v>
      </c>
      <c r="Q49" s="23">
        <f t="shared" si="33"/>
        <v>36</v>
      </c>
      <c r="R49" s="10">
        <f t="shared" si="33"/>
        <v>36</v>
      </c>
      <c r="S49" s="23">
        <f t="shared" si="33"/>
        <v>36</v>
      </c>
      <c r="T49" s="21">
        <f t="shared" si="33"/>
        <v>12</v>
      </c>
      <c r="U49" s="23">
        <f t="shared" si="33"/>
        <v>36</v>
      </c>
      <c r="V49" s="42">
        <f t="shared" si="33"/>
        <v>781</v>
      </c>
      <c r="W49" s="10">
        <f t="shared" si="33"/>
        <v>0</v>
      </c>
      <c r="X49" s="10">
        <f t="shared" si="33"/>
        <v>0</v>
      </c>
      <c r="Y49" s="10">
        <f t="shared" si="33"/>
        <v>36</v>
      </c>
      <c r="Z49" s="10">
        <f t="shared" si="33"/>
        <v>36</v>
      </c>
      <c r="AA49" s="10">
        <f t="shared" si="33"/>
        <v>36</v>
      </c>
      <c r="AB49" s="10">
        <f t="shared" si="33"/>
        <v>36</v>
      </c>
      <c r="AC49" s="23">
        <f t="shared" si="33"/>
        <v>36</v>
      </c>
      <c r="AD49" s="10">
        <f t="shared" si="33"/>
        <v>36</v>
      </c>
      <c r="AE49" s="23">
        <f t="shared" si="33"/>
        <v>36</v>
      </c>
      <c r="AF49" s="21">
        <f t="shared" si="33"/>
        <v>45</v>
      </c>
      <c r="AG49" s="23">
        <f t="shared" si="33"/>
        <v>55</v>
      </c>
      <c r="AH49" s="23">
        <f t="shared" si="33"/>
        <v>36</v>
      </c>
      <c r="AI49" s="21">
        <f t="shared" si="33"/>
        <v>30</v>
      </c>
      <c r="AJ49" s="10">
        <f t="shared" si="33"/>
        <v>36</v>
      </c>
      <c r="AK49" s="10">
        <f t="shared" si="33"/>
        <v>36</v>
      </c>
      <c r="AL49" s="23">
        <f t="shared" si="33"/>
        <v>36</v>
      </c>
      <c r="AM49" s="21">
        <f t="shared" si="33"/>
        <v>30</v>
      </c>
      <c r="AN49" s="10">
        <f t="shared" si="33"/>
        <v>36</v>
      </c>
      <c r="AO49" s="10">
        <f t="shared" si="33"/>
        <v>36</v>
      </c>
      <c r="AP49" s="10">
        <f t="shared" si="33"/>
        <v>36</v>
      </c>
      <c r="AQ49" s="10">
        <f t="shared" si="33"/>
        <v>12</v>
      </c>
      <c r="AR49" s="10">
        <f t="shared" si="33"/>
        <v>0</v>
      </c>
      <c r="AS49" s="10">
        <f t="shared" si="33"/>
        <v>0</v>
      </c>
      <c r="AT49" s="10">
        <f t="shared" si="33"/>
        <v>0</v>
      </c>
      <c r="AU49" s="10">
        <f t="shared" si="33"/>
        <v>0</v>
      </c>
      <c r="AV49" s="10">
        <f t="shared" si="33"/>
        <v>0</v>
      </c>
      <c r="AW49" s="10">
        <f t="shared" si="33"/>
        <v>0</v>
      </c>
      <c r="AX49" s="45">
        <f t="shared" si="28"/>
        <v>676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4">
        <f t="shared" si="29"/>
        <v>1457</v>
      </c>
    </row>
    <row r="50" spans="5:58" ht="15" customHeight="1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  <c r="AI50" s="14"/>
      <c r="AJ50" s="14"/>
      <c r="AK50" s="15"/>
      <c r="AL50" s="14"/>
      <c r="AM50" s="14"/>
      <c r="AN50" s="14"/>
      <c r="AO50" s="14"/>
      <c r="AP50" s="15"/>
      <c r="AQ50" s="14"/>
      <c r="AR50" s="14"/>
      <c r="AS50" s="15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</row>
    <row r="51" ht="15" customHeight="1"/>
    <row r="52" ht="15" customHeight="1"/>
    <row r="53" ht="15" customHeight="1"/>
    <row r="54" ht="15" customHeight="1"/>
    <row r="55" ht="15" customHeight="1"/>
    <row r="56" ht="15" customHeight="1">
      <c r="AU56" s="16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mergeCells count="97">
    <mergeCell ref="E1:E3"/>
    <mergeCell ref="F1:F3"/>
    <mergeCell ref="B7:B8"/>
    <mergeCell ref="C7:C8"/>
    <mergeCell ref="A1:A49"/>
    <mergeCell ref="B1:B6"/>
    <mergeCell ref="C1:C6"/>
    <mergeCell ref="D1:D6"/>
    <mergeCell ref="B9:B10"/>
    <mergeCell ref="C9:C10"/>
    <mergeCell ref="B21:B22"/>
    <mergeCell ref="C21:C22"/>
    <mergeCell ref="B11:B12"/>
    <mergeCell ref="C11:C12"/>
    <mergeCell ref="Q1:Q3"/>
    <mergeCell ref="R1:R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AC1:AC3"/>
    <mergeCell ref="AD1:AD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I1:AI3"/>
    <mergeCell ref="AJ1:AJ3"/>
    <mergeCell ref="AK1:AK3"/>
    <mergeCell ref="AL1:AL3"/>
    <mergeCell ref="AE1:AE3"/>
    <mergeCell ref="AF1:AF3"/>
    <mergeCell ref="AG1:AG3"/>
    <mergeCell ref="AH1:AH3"/>
    <mergeCell ref="AM1:AM3"/>
    <mergeCell ref="AN1:AN3"/>
    <mergeCell ref="AS1:AS3"/>
    <mergeCell ref="AT1:AT3"/>
    <mergeCell ref="AQ1:AQ3"/>
    <mergeCell ref="AR1:AR3"/>
    <mergeCell ref="AO1:AO3"/>
    <mergeCell ref="AP1:AP3"/>
    <mergeCell ref="AU1:AU3"/>
    <mergeCell ref="AV1:AV3"/>
    <mergeCell ref="BG1:BG6"/>
    <mergeCell ref="E4:BF4"/>
    <mergeCell ref="AW1:AW3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13:B14"/>
    <mergeCell ref="C13:C14"/>
    <mergeCell ref="B15:B16"/>
    <mergeCell ref="C15:C16"/>
    <mergeCell ref="B17:B18"/>
    <mergeCell ref="C17:C18"/>
    <mergeCell ref="B19:B20"/>
    <mergeCell ref="C19:C20"/>
    <mergeCell ref="B29:B30"/>
    <mergeCell ref="C29:C30"/>
    <mergeCell ref="B31:B32"/>
    <mergeCell ref="C31:C32"/>
    <mergeCell ref="B23:B24"/>
    <mergeCell ref="C23:C24"/>
    <mergeCell ref="B25:B26"/>
    <mergeCell ref="C25:C26"/>
    <mergeCell ref="B34:B35"/>
    <mergeCell ref="C34:C35"/>
    <mergeCell ref="B47:D47"/>
    <mergeCell ref="B48:D48"/>
    <mergeCell ref="B36:B37"/>
    <mergeCell ref="C36:C37"/>
    <mergeCell ref="B49:D49"/>
    <mergeCell ref="B38:B39"/>
    <mergeCell ref="C38:C39"/>
    <mergeCell ref="B41:B42"/>
    <mergeCell ref="C41:C42"/>
    <mergeCell ref="B43:B44"/>
    <mergeCell ref="C43:C44"/>
  </mergeCells>
  <conditionalFormatting sqref="E47:AW47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</cp:lastModifiedBy>
  <cp:lastPrinted>2021-08-23T14:25:48Z</cp:lastPrinted>
  <dcterms:created xsi:type="dcterms:W3CDTF">2019-06-25T12:26:08Z</dcterms:created>
  <dcterms:modified xsi:type="dcterms:W3CDTF">2022-08-24T17:28:33Z</dcterms:modified>
  <cp:category/>
  <cp:version/>
  <cp:contentType/>
  <cp:contentStatus/>
</cp:coreProperties>
</file>