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2"/>
  </bookViews>
  <sheets>
    <sheet name="1 курс!" sheetId="1" r:id="rId1"/>
    <sheet name="2 курс!" sheetId="2" r:id="rId2"/>
    <sheet name="3 курс!" sheetId="3" r:id="rId3"/>
  </sheets>
  <definedNames/>
  <calcPr fullCalcOnLoad="1"/>
</workbook>
</file>

<file path=xl/sharedStrings.xml><?xml version="1.0" encoding="utf-8"?>
<sst xmlns="http://schemas.openxmlformats.org/spreadsheetml/2006/main" count="503" uniqueCount="190">
  <si>
    <t>Курс 2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</si>
  <si>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</si>
  <si>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</si>
  <si>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</si>
  <si>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</si>
  <si>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</si>
  <si>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</si>
  <si>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</si>
  <si>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</si>
  <si>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</si>
  <si>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</si>
  <si>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</si>
  <si>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</si>
  <si>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</si>
  <si>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</si>
  <si>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</si>
  <si>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</si>
  <si>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</si>
  <si>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</si>
  <si>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</si>
  <si>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</si>
  <si>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</si>
  <si>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</si>
  <si>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</si>
  <si>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</si>
  <si>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</si>
  <si>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</si>
  <si>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</si>
  <si>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</si>
  <si>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</si>
  <si>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</si>
  <si>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</si>
  <si>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</si>
  <si>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Курс 1</t>
  </si>
  <si>
    <t>О.ОО</t>
  </si>
  <si>
    <t>Общеобразовательный цикл</t>
  </si>
  <si>
    <t>обяз.уч.</t>
  </si>
  <si>
    <t>сам.р.с.</t>
  </si>
  <si>
    <t>ОУД</t>
  </si>
  <si>
    <t>Общие учебные дисциплины из обязательных предметных областей</t>
  </si>
  <si>
    <t>ОУД.01</t>
  </si>
  <si>
    <t xml:space="preserve">Русский язык 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</si>
  <si>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</si>
  <si>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</si>
  <si>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</si>
  <si>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</si>
  <si>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</si>
  <si>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</si>
  <si>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</si>
  <si>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</si>
  <si>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</si>
  <si>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</si>
  <si>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</si>
  <si>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</si>
  <si>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</si>
  <si>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>Астрономия</t>
  </si>
  <si>
    <t>Учебные дисциплины по выбору из обязательных предметных областей</t>
  </si>
  <si>
    <t>ОУД.09</t>
  </si>
  <si>
    <t>ОУД.10</t>
  </si>
  <si>
    <t>ОУД.11</t>
  </si>
  <si>
    <t>ОУД.12</t>
  </si>
  <si>
    <t>Обществознание</t>
  </si>
  <si>
    <t>Дополнительные учебные дисциплины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</si>
  <si>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</si>
  <si>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</si>
  <si>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</si>
  <si>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Экономика</t>
  </si>
  <si>
    <t>ОГСЭ. 00</t>
  </si>
  <si>
    <t>Общий гуманитарный и социально-экономический цикл</t>
  </si>
  <si>
    <t>ОГСЭ. 02</t>
  </si>
  <si>
    <t>ОГСЭ. 03</t>
  </si>
  <si>
    <t>ОГСЭ. 04</t>
  </si>
  <si>
    <t>ОГСЭ. 05</t>
  </si>
  <si>
    <t>Русский язык и культура речи</t>
  </si>
  <si>
    <t>ЕН. 00</t>
  </si>
  <si>
    <t>Математический и общий естественнонаучный цикл</t>
  </si>
  <si>
    <t>ЕН. 01</t>
  </si>
  <si>
    <t>ЕН. 02</t>
  </si>
  <si>
    <t>Информатика</t>
  </si>
  <si>
    <t>П. 00</t>
  </si>
  <si>
    <t>Профессиональный цикл</t>
  </si>
  <si>
    <t>ОП. 00</t>
  </si>
  <si>
    <t>Общепрофессиональные дисциплины</t>
  </si>
  <si>
    <t>ОП. 01</t>
  </si>
  <si>
    <t>Экономическая теория</t>
  </si>
  <si>
    <t>ОП. 03</t>
  </si>
  <si>
    <t>Менеджмент</t>
  </si>
  <si>
    <t>ОП. 05</t>
  </si>
  <si>
    <t>Иностранный язык (профессиональный)</t>
  </si>
  <si>
    <t>ОП. 08</t>
  </si>
  <si>
    <t>Правовое обеспечение профессиональной деятельности</t>
  </si>
  <si>
    <t>ОП. 10</t>
  </si>
  <si>
    <t>Документоведение</t>
  </si>
  <si>
    <t>ОП.11</t>
  </si>
  <si>
    <t>Компьютерная обработка документов</t>
  </si>
  <si>
    <t>ОП.13</t>
  </si>
  <si>
    <t>Технические средства управления в офисе</t>
  </si>
  <si>
    <t>ПМ. 00</t>
  </si>
  <si>
    <t>Профессиональные модули</t>
  </si>
  <si>
    <t>ПМ. 01</t>
  </si>
  <si>
    <t>Организация документационного обеспечения управления и функционирования организации</t>
  </si>
  <si>
    <t>МДК. 01. 01</t>
  </si>
  <si>
    <t>Документационное обеспечение управления</t>
  </si>
  <si>
    <t>МДК. 01. 02</t>
  </si>
  <si>
    <t>Правовое регулирование управленческой деятельности</t>
  </si>
  <si>
    <t>МДК. 01.03</t>
  </si>
  <si>
    <t>Организация секретарского обслуживания</t>
  </si>
  <si>
    <t>ПП.01</t>
  </si>
  <si>
    <t>Производственная практика</t>
  </si>
  <si>
    <t>Учебная практика</t>
  </si>
  <si>
    <t>ОГСЭ. 01</t>
  </si>
  <si>
    <t>Основы философии</t>
  </si>
  <si>
    <t xml:space="preserve">Иностранный язык </t>
  </si>
  <si>
    <t>ОГСЭ. 06</t>
  </si>
  <si>
    <t>ЕН.00</t>
  </si>
  <si>
    <t>ЕН.03</t>
  </si>
  <si>
    <t>Экологические основы природопользования</t>
  </si>
  <si>
    <t>ОП. 02</t>
  </si>
  <si>
    <t>Экономика организации</t>
  </si>
  <si>
    <t>ОП. 04</t>
  </si>
  <si>
    <t xml:space="preserve">Государственная и муниципальная служба </t>
  </si>
  <si>
    <t>ОП. 06</t>
  </si>
  <si>
    <t>Профессиональная этика и психология делового общения</t>
  </si>
  <si>
    <t>ОП. 07</t>
  </si>
  <si>
    <t>Управление персоналом</t>
  </si>
  <si>
    <t>ОП. 09</t>
  </si>
  <si>
    <t>Безопасность жизнедеятельности</t>
  </si>
  <si>
    <t>ОП.12</t>
  </si>
  <si>
    <t>Бизнес-планирование</t>
  </si>
  <si>
    <t>ПМ.00</t>
  </si>
  <si>
    <t>ПМ. 02</t>
  </si>
  <si>
    <t>Организация архивной и справочно-информационной работы по документам организации</t>
  </si>
  <si>
    <t>МДК. 02. 01</t>
  </si>
  <si>
    <t>Организация и нормативно-правовые основы архивного дела</t>
  </si>
  <si>
    <t>МДК. 02. 02</t>
  </si>
  <si>
    <t>Государственные, муниципальные архивы и архивы организаций</t>
  </si>
  <si>
    <t>МДК. 02. 03</t>
  </si>
  <si>
    <t>Методика и практика архивоведения</t>
  </si>
  <si>
    <t>МДК. 02. 04</t>
  </si>
  <si>
    <t>Обеспечение сохранности документов</t>
  </si>
  <si>
    <t>ПП. 02</t>
  </si>
  <si>
    <t>Производственная практика (по профилю специальности)</t>
  </si>
  <si>
    <t>ПМ. 04</t>
  </si>
  <si>
    <t>Осуществление документационного обеспечения управления и архивного дела с использованием информационных и коммуникационных технологий</t>
  </si>
  <si>
    <t>МДК. 04. 01</t>
  </si>
  <si>
    <t>Осуществление документационного обеспечения управления и архивного дела с использованием программных средств учета, хранения, обработки и поиска документов</t>
  </si>
  <si>
    <t>УП.04</t>
  </si>
  <si>
    <t>ПДП.00</t>
  </si>
  <si>
    <t>Производственная практика (преддипломная)</t>
  </si>
  <si>
    <t>Физическая культура / Адаптивная физическая культура</t>
  </si>
  <si>
    <t>Курс 3</t>
  </si>
  <si>
    <t>05 - 11 января</t>
  </si>
  <si>
    <t>23 февраля - 1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</si>
  <si>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</si>
  <si>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</si>
  <si>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</si>
  <si>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</si>
  <si>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</si>
  <si>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</si>
  <si>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</si>
  <si>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</si>
  <si>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</si>
  <si>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</si>
  <si>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</si>
  <si>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</si>
  <si>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</si>
  <si>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1 июня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</si>
  <si>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</si>
  <si>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</si>
  <si>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</si>
  <si>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</si>
  <si>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</si>
  <si>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</si>
  <si>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</si>
  <si>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>27 июля - 02 августа</t>
  </si>
  <si>
    <t>03 - 09 августа</t>
  </si>
  <si>
    <t>10 - 16 августа</t>
  </si>
  <si>
    <t>17 - 23 августа</t>
  </si>
  <si>
    <t>24 - 31 августа</t>
  </si>
  <si>
    <t>Родная литература</t>
  </si>
  <si>
    <t>Навыки поиска работы/ Основы интеллектуального труда и коммуникативный практикум</t>
  </si>
  <si>
    <t>География</t>
  </si>
  <si>
    <t>ЭК.01</t>
  </si>
  <si>
    <t>Основы компьютерной грамотности</t>
  </si>
  <si>
    <t>ОП.04</t>
  </si>
  <si>
    <t>Государственная и муниципальная служба</t>
  </si>
  <si>
    <t>ОП.14</t>
  </si>
  <si>
    <t>Основы финансовой грамотности и предпринимательского дела</t>
  </si>
  <si>
    <t>УП.01</t>
  </si>
  <si>
    <t xml:space="preserve">Учебная практика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</si>
</sst>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000000"/>
    <numFmt numFmtId="187" formatCode="0.0"/>
    <numFmt numFmtId="188" formatCode="0.0000"/>
    <numFmt numFmtId="189" formatCode="General_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4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8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textRotation="90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16" fillId="0" borderId="0" xfId="0" applyFont="1" applyBorder="1" applyAlignment="1">
      <alignment textRotation="90"/>
    </xf>
    <xf numFmtId="0" fontId="8" fillId="0" borderId="0" xfId="0" applyFont="1" applyAlignment="1">
      <alignment/>
    </xf>
    <xf numFmtId="1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vertical="center" textRotation="90"/>
    </xf>
    <xf numFmtId="0" fontId="25" fillId="0" borderId="11" xfId="0" applyFont="1" applyBorder="1" applyAlignment="1">
      <alignment/>
    </xf>
    <xf numFmtId="1" fontId="21" fillId="0" borderId="11" xfId="0" applyNumberFormat="1" applyFont="1" applyBorder="1" applyAlignment="1">
      <alignment/>
    </xf>
    <xf numFmtId="1" fontId="21" fillId="22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1" xfId="0" applyNumberFormat="1" applyFont="1" applyBorder="1" applyAlignment="1">
      <alignment horizontal="center" vertical="center"/>
    </xf>
    <xf numFmtId="49" fontId="21" fillId="15" borderId="11" xfId="0" applyNumberFormat="1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1" fontId="20" fillId="17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vertical="center" textRotation="90"/>
    </xf>
    <xf numFmtId="1" fontId="21" fillId="24" borderId="11" xfId="0" applyNumberFormat="1" applyFont="1" applyFill="1" applyBorder="1" applyAlignment="1">
      <alignment horizontal="center" vertical="center"/>
    </xf>
    <xf numFmtId="1" fontId="20" fillId="24" borderId="11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vertical="center" textRotation="90"/>
    </xf>
    <xf numFmtId="0" fontId="20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0" fillId="24" borderId="11" xfId="0" applyNumberFormat="1" applyFont="1" applyFill="1" applyBorder="1" applyAlignment="1">
      <alignment horizontal="center" vertical="center"/>
    </xf>
    <xf numFmtId="0" fontId="21" fillId="2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21" fillId="25" borderId="11" xfId="0" applyNumberFormat="1" applyFont="1" applyFill="1" applyBorder="1" applyAlignment="1">
      <alignment horizontal="center" vertical="center"/>
    </xf>
    <xf numFmtId="1" fontId="21" fillId="26" borderId="11" xfId="0" applyNumberFormat="1" applyFont="1" applyFill="1" applyBorder="1" applyAlignment="1">
      <alignment horizontal="center" vertical="center"/>
    </xf>
    <xf numFmtId="1" fontId="20" fillId="0" borderId="11" xfId="0" applyNumberFormat="1" applyFont="1" applyBorder="1" applyAlignment="1">
      <alignment horizontal="right" vertical="center"/>
    </xf>
    <xf numFmtId="1" fontId="22" fillId="25" borderId="11" xfId="0" applyNumberFormat="1" applyFont="1" applyFill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0" xfId="0" applyFill="1" applyAlignment="1">
      <alignment/>
    </xf>
    <xf numFmtId="0" fontId="25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left"/>
    </xf>
    <xf numFmtId="1" fontId="20" fillId="0" borderId="13" xfId="0" applyNumberFormat="1" applyFont="1" applyBorder="1" applyAlignment="1">
      <alignment horizontal="center" vertical="center" textRotation="90"/>
    </xf>
    <xf numFmtId="1" fontId="20" fillId="0" borderId="10" xfId="0" applyNumberFormat="1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1" fillId="19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1" fontId="21" fillId="0" borderId="10" xfId="0" applyNumberFormat="1" applyFont="1" applyBorder="1" applyAlignment="1">
      <alignment horizontal="center" vertical="center" textRotation="90"/>
    </xf>
    <xf numFmtId="1" fontId="21" fillId="0" borderId="13" xfId="0" applyNumberFormat="1" applyFont="1" applyBorder="1" applyAlignment="1">
      <alignment horizontal="center" vertical="center" textRotation="90"/>
    </xf>
    <xf numFmtId="1" fontId="21" fillId="0" borderId="14" xfId="0" applyNumberFormat="1" applyFont="1" applyBorder="1" applyAlignment="1">
      <alignment horizontal="center" vertical="center" textRotation="90"/>
    </xf>
    <xf numFmtId="1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24" borderId="10" xfId="0" applyFont="1" applyFill="1" applyBorder="1" applyAlignment="1">
      <alignment horizontal="center" vertical="center" textRotation="90"/>
    </xf>
    <xf numFmtId="0" fontId="21" fillId="24" borderId="13" xfId="0" applyFont="1" applyFill="1" applyBorder="1" applyAlignment="1">
      <alignment horizontal="center" vertical="center" textRotation="90"/>
    </xf>
    <xf numFmtId="0" fontId="21" fillId="24" borderId="14" xfId="0" applyFont="1" applyFill="1" applyBorder="1" applyAlignment="1">
      <alignment horizontal="center" vertical="center" textRotation="90"/>
    </xf>
    <xf numFmtId="44" fontId="21" fillId="0" borderId="11" xfId="43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1" fillId="0" borderId="14" xfId="0" applyFont="1" applyBorder="1" applyAlignment="1">
      <alignment horizontal="center" vertical="center" textRotation="90"/>
    </xf>
    <xf numFmtId="1" fontId="21" fillId="24" borderId="10" xfId="0" applyNumberFormat="1" applyFont="1" applyFill="1" applyBorder="1" applyAlignment="1">
      <alignment horizontal="center" vertical="center" textRotation="90"/>
    </xf>
    <xf numFmtId="1" fontId="21" fillId="24" borderId="13" xfId="0" applyNumberFormat="1" applyFont="1" applyFill="1" applyBorder="1" applyAlignment="1">
      <alignment horizontal="center" vertical="center" textRotation="90"/>
    </xf>
    <xf numFmtId="1" fontId="21" fillId="24" borderId="14" xfId="0" applyNumberFormat="1" applyFont="1" applyFill="1" applyBorder="1" applyAlignment="1">
      <alignment horizontal="center" vertical="center" textRotation="90"/>
    </xf>
    <xf numFmtId="1" fontId="21" fillId="0" borderId="10" xfId="0" applyNumberFormat="1" applyFont="1" applyBorder="1" applyAlignment="1">
      <alignment horizontal="center" vertical="center" textRotation="90" wrapText="1"/>
    </xf>
    <xf numFmtId="1" fontId="21" fillId="0" borderId="13" xfId="0" applyNumberFormat="1" applyFont="1" applyBorder="1" applyAlignment="1">
      <alignment horizontal="center" vertical="center" textRotation="90" wrapText="1"/>
    </xf>
    <xf numFmtId="1" fontId="21" fillId="0" borderId="14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3" xfId="0" applyFont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1" fontId="21" fillId="19" borderId="11" xfId="0" applyNumberFormat="1" applyFont="1" applyFill="1" applyBorder="1" applyAlignment="1">
      <alignment horizontal="center" vertical="center"/>
    </xf>
    <xf numFmtId="1" fontId="20" fillId="19" borderId="11" xfId="0" applyNumberFormat="1" applyFont="1" applyFill="1" applyBorder="1" applyAlignment="1">
      <alignment horizontal="center" vertical="center"/>
    </xf>
    <xf numFmtId="0" fontId="21" fillId="19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График" xfId="62"/>
    <cellStyle name="Тысячи_График" xfId="63"/>
    <cellStyle name="Comma" xfId="64"/>
    <cellStyle name="Comma [0]" xfId="65"/>
    <cellStyle name="Хороший" xfId="66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50"/>
  <sheetViews>
    <sheetView view="pageBreakPreview" zoomScale="70" zoomScaleSheetLayoutView="70" workbookViewId="0" topLeftCell="A5">
      <selection activeCell="D27" sqref="A27:IV27"/>
    </sheetView>
  </sheetViews>
  <sheetFormatPr defaultColWidth="9.140625" defaultRowHeight="15"/>
  <cols>
    <col min="1" max="1" width="2.57421875" style="50" customWidth="1"/>
    <col min="2" max="2" width="10.57421875" style="50" customWidth="1"/>
    <col min="3" max="3" width="33.140625" style="50" customWidth="1"/>
    <col min="4" max="4" width="8.421875" style="50" customWidth="1"/>
    <col min="5" max="21" width="3.7109375" style="50" customWidth="1"/>
    <col min="22" max="22" width="5.140625" style="59" customWidth="1"/>
    <col min="23" max="49" width="3.7109375" style="50" customWidth="1"/>
    <col min="50" max="50" width="5.140625" style="50" customWidth="1"/>
    <col min="51" max="58" width="3.7109375" style="50" customWidth="1"/>
    <col min="59" max="59" width="6.8515625" style="50" customWidth="1"/>
    <col min="60" max="16384" width="9.140625" style="50" customWidth="1"/>
  </cols>
  <sheetData>
    <row r="1" spans="1:59" ht="109.5" customHeight="1">
      <c r="A1" s="104" t="s">
        <v>33</v>
      </c>
      <c r="B1" s="61" t="s">
        <v>1</v>
      </c>
      <c r="C1" s="74" t="s">
        <v>2</v>
      </c>
      <c r="D1" s="84" t="s">
        <v>3</v>
      </c>
      <c r="E1" s="101" t="s">
        <v>4</v>
      </c>
      <c r="F1" s="101" t="s">
        <v>5</v>
      </c>
      <c r="G1" s="101" t="s">
        <v>6</v>
      </c>
      <c r="H1" s="101" t="s">
        <v>7</v>
      </c>
      <c r="I1" s="101" t="s">
        <v>8</v>
      </c>
      <c r="J1" s="86" t="s">
        <v>9</v>
      </c>
      <c r="K1" s="86" t="s">
        <v>10</v>
      </c>
      <c r="L1" s="86" t="s">
        <v>11</v>
      </c>
      <c r="M1" s="86" t="s">
        <v>12</v>
      </c>
      <c r="N1" s="86" t="s">
        <v>13</v>
      </c>
      <c r="O1" s="86" t="s">
        <v>14</v>
      </c>
      <c r="P1" s="86" t="s">
        <v>15</v>
      </c>
      <c r="Q1" s="86" t="s">
        <v>16</v>
      </c>
      <c r="R1" s="86" t="s">
        <v>17</v>
      </c>
      <c r="S1" s="101" t="s">
        <v>18</v>
      </c>
      <c r="T1" s="86" t="s">
        <v>19</v>
      </c>
      <c r="U1" s="86" t="s">
        <v>20</v>
      </c>
      <c r="V1" s="98" t="s">
        <v>21</v>
      </c>
      <c r="W1" s="95" t="s">
        <v>22</v>
      </c>
      <c r="X1" s="79" t="s">
        <v>151</v>
      </c>
      <c r="Y1" s="95" t="s">
        <v>23</v>
      </c>
      <c r="Z1" s="95" t="s">
        <v>24</v>
      </c>
      <c r="AA1" s="95" t="s">
        <v>25</v>
      </c>
      <c r="AB1" s="95" t="s">
        <v>26</v>
      </c>
      <c r="AC1" s="79" t="s">
        <v>27</v>
      </c>
      <c r="AD1" s="95" t="s">
        <v>28</v>
      </c>
      <c r="AE1" s="78" t="s">
        <v>152</v>
      </c>
      <c r="AF1" s="78" t="s">
        <v>153</v>
      </c>
      <c r="AG1" s="94" t="s">
        <v>154</v>
      </c>
      <c r="AH1" s="78" t="s">
        <v>155</v>
      </c>
      <c r="AI1" s="78" t="s">
        <v>156</v>
      </c>
      <c r="AJ1" s="78" t="s">
        <v>157</v>
      </c>
      <c r="AK1" s="90" t="s">
        <v>158</v>
      </c>
      <c r="AL1" s="78" t="s">
        <v>159</v>
      </c>
      <c r="AM1" s="78" t="s">
        <v>160</v>
      </c>
      <c r="AN1" s="78" t="s">
        <v>161</v>
      </c>
      <c r="AO1" s="90" t="s">
        <v>162</v>
      </c>
      <c r="AP1" s="78" t="s">
        <v>163</v>
      </c>
      <c r="AQ1" s="78" t="s">
        <v>164</v>
      </c>
      <c r="AR1" s="78" t="s">
        <v>165</v>
      </c>
      <c r="AS1" s="78" t="s">
        <v>166</v>
      </c>
      <c r="AT1" s="90" t="s">
        <v>167</v>
      </c>
      <c r="AU1" s="78" t="s">
        <v>168</v>
      </c>
      <c r="AV1" s="78" t="s">
        <v>169</v>
      </c>
      <c r="AW1" s="78" t="s">
        <v>170</v>
      </c>
      <c r="AX1" s="91" t="s">
        <v>29</v>
      </c>
      <c r="AY1" s="90" t="s">
        <v>171</v>
      </c>
      <c r="AZ1" s="78" t="s">
        <v>172</v>
      </c>
      <c r="BA1" s="78" t="s">
        <v>173</v>
      </c>
      <c r="BB1" s="78" t="s">
        <v>174</v>
      </c>
      <c r="BC1" s="78" t="s">
        <v>175</v>
      </c>
      <c r="BD1" s="90" t="s">
        <v>176</v>
      </c>
      <c r="BE1" s="90" t="s">
        <v>177</v>
      </c>
      <c r="BF1" s="90" t="s">
        <v>178</v>
      </c>
      <c r="BG1" s="65" t="s">
        <v>30</v>
      </c>
    </row>
    <row r="2" spans="1:59" ht="16.5" customHeight="1">
      <c r="A2" s="105"/>
      <c r="B2" s="61"/>
      <c r="C2" s="66"/>
      <c r="D2" s="84"/>
      <c r="E2" s="102"/>
      <c r="F2" s="102"/>
      <c r="G2" s="102"/>
      <c r="H2" s="102"/>
      <c r="I2" s="102"/>
      <c r="J2" s="87"/>
      <c r="K2" s="87"/>
      <c r="L2" s="87"/>
      <c r="M2" s="87"/>
      <c r="N2" s="87"/>
      <c r="O2" s="87"/>
      <c r="P2" s="87"/>
      <c r="Q2" s="87"/>
      <c r="R2" s="87"/>
      <c r="S2" s="102"/>
      <c r="T2" s="87"/>
      <c r="U2" s="87"/>
      <c r="V2" s="99"/>
      <c r="W2" s="96"/>
      <c r="X2" s="80"/>
      <c r="Y2" s="96"/>
      <c r="Z2" s="96"/>
      <c r="AA2" s="96"/>
      <c r="AB2" s="96"/>
      <c r="AC2" s="80"/>
      <c r="AD2" s="96"/>
      <c r="AE2" s="78"/>
      <c r="AF2" s="78"/>
      <c r="AG2" s="94"/>
      <c r="AH2" s="78"/>
      <c r="AI2" s="78"/>
      <c r="AJ2" s="78"/>
      <c r="AK2" s="90"/>
      <c r="AL2" s="78"/>
      <c r="AM2" s="78"/>
      <c r="AN2" s="78"/>
      <c r="AO2" s="90"/>
      <c r="AP2" s="78"/>
      <c r="AQ2" s="78"/>
      <c r="AR2" s="78"/>
      <c r="AS2" s="78"/>
      <c r="AT2" s="90"/>
      <c r="AU2" s="78"/>
      <c r="AV2" s="78"/>
      <c r="AW2" s="78"/>
      <c r="AX2" s="92"/>
      <c r="AY2" s="90"/>
      <c r="AZ2" s="78"/>
      <c r="BA2" s="78"/>
      <c r="BB2" s="78"/>
      <c r="BC2" s="78"/>
      <c r="BD2" s="90"/>
      <c r="BE2" s="90"/>
      <c r="BF2" s="90"/>
      <c r="BG2" s="64"/>
    </row>
    <row r="3" spans="1:59" ht="16.5" customHeight="1">
      <c r="A3" s="105"/>
      <c r="B3" s="61"/>
      <c r="C3" s="66"/>
      <c r="D3" s="84"/>
      <c r="E3" s="103"/>
      <c r="F3" s="103"/>
      <c r="G3" s="103"/>
      <c r="H3" s="103"/>
      <c r="I3" s="103"/>
      <c r="J3" s="88"/>
      <c r="K3" s="88"/>
      <c r="L3" s="88"/>
      <c r="M3" s="88"/>
      <c r="N3" s="88"/>
      <c r="O3" s="88"/>
      <c r="P3" s="88"/>
      <c r="Q3" s="88"/>
      <c r="R3" s="88"/>
      <c r="S3" s="103"/>
      <c r="T3" s="88"/>
      <c r="U3" s="88"/>
      <c r="V3" s="100"/>
      <c r="W3" s="97"/>
      <c r="X3" s="81"/>
      <c r="Y3" s="97"/>
      <c r="Z3" s="97"/>
      <c r="AA3" s="97"/>
      <c r="AB3" s="97"/>
      <c r="AC3" s="81"/>
      <c r="AD3" s="97"/>
      <c r="AE3" s="78"/>
      <c r="AF3" s="78"/>
      <c r="AG3" s="94"/>
      <c r="AH3" s="78"/>
      <c r="AI3" s="78"/>
      <c r="AJ3" s="78"/>
      <c r="AK3" s="90"/>
      <c r="AL3" s="78"/>
      <c r="AM3" s="78"/>
      <c r="AN3" s="78"/>
      <c r="AO3" s="90"/>
      <c r="AP3" s="78"/>
      <c r="AQ3" s="78"/>
      <c r="AR3" s="78"/>
      <c r="AS3" s="78"/>
      <c r="AT3" s="90"/>
      <c r="AU3" s="78"/>
      <c r="AV3" s="78"/>
      <c r="AW3" s="78"/>
      <c r="AX3" s="93"/>
      <c r="AY3" s="90"/>
      <c r="AZ3" s="78"/>
      <c r="BA3" s="78"/>
      <c r="BB3" s="78"/>
      <c r="BC3" s="78"/>
      <c r="BD3" s="90"/>
      <c r="BE3" s="90"/>
      <c r="BF3" s="90"/>
      <c r="BG3" s="64"/>
    </row>
    <row r="4" spans="1:59" ht="15">
      <c r="A4" s="105"/>
      <c r="B4" s="61"/>
      <c r="C4" s="66"/>
      <c r="D4" s="84"/>
      <c r="E4" s="89" t="s">
        <v>31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64"/>
    </row>
    <row r="5" spans="1:59" ht="15">
      <c r="A5" s="105"/>
      <c r="B5" s="62"/>
      <c r="C5" s="66"/>
      <c r="D5" s="85"/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  <c r="K5" s="16">
        <v>7</v>
      </c>
      <c r="L5" s="16">
        <v>8</v>
      </c>
      <c r="M5" s="16">
        <v>9</v>
      </c>
      <c r="N5" s="16">
        <v>10</v>
      </c>
      <c r="O5" s="16">
        <v>11</v>
      </c>
      <c r="P5" s="16">
        <v>12</v>
      </c>
      <c r="Q5" s="16">
        <v>13</v>
      </c>
      <c r="R5" s="16">
        <v>14</v>
      </c>
      <c r="S5" s="16">
        <v>15</v>
      </c>
      <c r="T5" s="16">
        <v>16</v>
      </c>
      <c r="U5" s="16">
        <v>17</v>
      </c>
      <c r="V5" s="40"/>
      <c r="W5" s="16">
        <v>18</v>
      </c>
      <c r="X5" s="16">
        <v>19</v>
      </c>
      <c r="Y5" s="16">
        <v>20</v>
      </c>
      <c r="Z5" s="16">
        <v>21</v>
      </c>
      <c r="AA5" s="16">
        <v>22</v>
      </c>
      <c r="AB5" s="16">
        <v>23</v>
      </c>
      <c r="AC5" s="16">
        <v>24</v>
      </c>
      <c r="AD5" s="16">
        <v>25</v>
      </c>
      <c r="AE5" s="16">
        <v>26</v>
      </c>
      <c r="AF5" s="16">
        <v>27</v>
      </c>
      <c r="AG5" s="16">
        <v>28</v>
      </c>
      <c r="AH5" s="16">
        <v>29</v>
      </c>
      <c r="AI5" s="16">
        <v>30</v>
      </c>
      <c r="AJ5" s="16">
        <v>31</v>
      </c>
      <c r="AK5" s="16">
        <v>32</v>
      </c>
      <c r="AL5" s="16">
        <v>33</v>
      </c>
      <c r="AM5" s="16">
        <v>34</v>
      </c>
      <c r="AN5" s="16">
        <v>35</v>
      </c>
      <c r="AO5" s="16">
        <v>36</v>
      </c>
      <c r="AP5" s="16">
        <v>37</v>
      </c>
      <c r="AQ5" s="16">
        <v>38</v>
      </c>
      <c r="AR5" s="16">
        <v>39</v>
      </c>
      <c r="AS5" s="16">
        <v>40</v>
      </c>
      <c r="AT5" s="16">
        <v>41</v>
      </c>
      <c r="AU5" s="16">
        <v>42</v>
      </c>
      <c r="AV5" s="16">
        <v>43</v>
      </c>
      <c r="AW5" s="16">
        <v>44</v>
      </c>
      <c r="AX5" s="40"/>
      <c r="AY5" s="16">
        <v>45</v>
      </c>
      <c r="AZ5" s="16">
        <v>46</v>
      </c>
      <c r="BA5" s="16">
        <v>47</v>
      </c>
      <c r="BB5" s="16">
        <v>48</v>
      </c>
      <c r="BC5" s="16">
        <v>49</v>
      </c>
      <c r="BD5" s="16">
        <v>50</v>
      </c>
      <c r="BE5" s="16">
        <v>51</v>
      </c>
      <c r="BF5" s="16">
        <v>52</v>
      </c>
      <c r="BG5" s="64"/>
    </row>
    <row r="6" spans="1:59" ht="15">
      <c r="A6" s="105"/>
      <c r="B6" s="62"/>
      <c r="C6" s="67"/>
      <c r="D6" s="85"/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7">
        <v>14</v>
      </c>
      <c r="S6" s="17">
        <v>15</v>
      </c>
      <c r="T6" s="17">
        <v>16</v>
      </c>
      <c r="U6" s="17">
        <v>17</v>
      </c>
      <c r="V6" s="41"/>
      <c r="W6" s="17" t="s">
        <v>32</v>
      </c>
      <c r="X6" s="17" t="s">
        <v>32</v>
      </c>
      <c r="Y6" s="17">
        <v>1</v>
      </c>
      <c r="Z6" s="17">
        <v>2</v>
      </c>
      <c r="AA6" s="17">
        <v>3</v>
      </c>
      <c r="AB6" s="17">
        <v>4</v>
      </c>
      <c r="AC6" s="17">
        <v>5</v>
      </c>
      <c r="AD6" s="17">
        <v>6</v>
      </c>
      <c r="AE6" s="17">
        <v>7</v>
      </c>
      <c r="AF6" s="17">
        <v>8</v>
      </c>
      <c r="AG6" s="17">
        <v>9</v>
      </c>
      <c r="AH6" s="17">
        <v>10</v>
      </c>
      <c r="AI6" s="17">
        <v>11</v>
      </c>
      <c r="AJ6" s="17">
        <v>12</v>
      </c>
      <c r="AK6" s="17">
        <v>13</v>
      </c>
      <c r="AL6" s="17">
        <v>14</v>
      </c>
      <c r="AM6" s="17">
        <v>15</v>
      </c>
      <c r="AN6" s="17">
        <v>16</v>
      </c>
      <c r="AO6" s="17">
        <v>17</v>
      </c>
      <c r="AP6" s="17">
        <v>18</v>
      </c>
      <c r="AQ6" s="17">
        <v>19</v>
      </c>
      <c r="AR6" s="17">
        <v>20</v>
      </c>
      <c r="AS6" s="17">
        <v>21</v>
      </c>
      <c r="AT6" s="17">
        <v>22</v>
      </c>
      <c r="AU6" s="17">
        <v>23</v>
      </c>
      <c r="AV6" s="17">
        <v>24</v>
      </c>
      <c r="AW6" s="17" t="s">
        <v>32</v>
      </c>
      <c r="AX6" s="41"/>
      <c r="AY6" s="17" t="s">
        <v>32</v>
      </c>
      <c r="AZ6" s="17" t="s">
        <v>32</v>
      </c>
      <c r="BA6" s="17" t="s">
        <v>32</v>
      </c>
      <c r="BB6" s="17" t="s">
        <v>32</v>
      </c>
      <c r="BC6" s="17" t="s">
        <v>32</v>
      </c>
      <c r="BD6" s="17" t="s">
        <v>32</v>
      </c>
      <c r="BE6" s="17" t="s">
        <v>32</v>
      </c>
      <c r="BF6" s="17" t="s">
        <v>32</v>
      </c>
      <c r="BG6" s="64"/>
    </row>
    <row r="7" spans="1:60" ht="15" customHeight="1">
      <c r="A7" s="106"/>
      <c r="B7" s="70" t="s">
        <v>34</v>
      </c>
      <c r="C7" s="70" t="s">
        <v>35</v>
      </c>
      <c r="D7" s="18" t="s">
        <v>36</v>
      </c>
      <c r="E7" s="10">
        <f aca="true" t="shared" si="0" ref="E7:U7">SUM(E9,E29,E37)</f>
        <v>36</v>
      </c>
      <c r="F7" s="10">
        <f t="shared" si="0"/>
        <v>36</v>
      </c>
      <c r="G7" s="10">
        <f t="shared" si="0"/>
        <v>36</v>
      </c>
      <c r="H7" s="10">
        <f t="shared" si="0"/>
        <v>36</v>
      </c>
      <c r="I7" s="10">
        <f t="shared" si="0"/>
        <v>36</v>
      </c>
      <c r="J7" s="10">
        <f t="shared" si="0"/>
        <v>36</v>
      </c>
      <c r="K7" s="10">
        <f t="shared" si="0"/>
        <v>36</v>
      </c>
      <c r="L7" s="10">
        <f t="shared" si="0"/>
        <v>36</v>
      </c>
      <c r="M7" s="10">
        <f t="shared" si="0"/>
        <v>36</v>
      </c>
      <c r="N7" s="10">
        <f t="shared" si="0"/>
        <v>36</v>
      </c>
      <c r="O7" s="10">
        <f t="shared" si="0"/>
        <v>36</v>
      </c>
      <c r="P7" s="10">
        <f t="shared" si="0"/>
        <v>36</v>
      </c>
      <c r="Q7" s="10">
        <f t="shared" si="0"/>
        <v>36</v>
      </c>
      <c r="R7" s="10">
        <f t="shared" si="0"/>
        <v>36</v>
      </c>
      <c r="S7" s="10">
        <f t="shared" si="0"/>
        <v>36</v>
      </c>
      <c r="T7" s="10">
        <f t="shared" si="0"/>
        <v>36</v>
      </c>
      <c r="U7" s="10">
        <f t="shared" si="0"/>
        <v>36</v>
      </c>
      <c r="V7" s="42">
        <f>SUM(E7:U7)</f>
        <v>612</v>
      </c>
      <c r="W7" s="10">
        <f aca="true" t="shared" si="1" ref="W7:AW7">SUM(W9,W29,W37)</f>
        <v>0</v>
      </c>
      <c r="X7" s="10">
        <f t="shared" si="1"/>
        <v>0</v>
      </c>
      <c r="Y7" s="10">
        <f t="shared" si="1"/>
        <v>36</v>
      </c>
      <c r="Z7" s="10">
        <f t="shared" si="1"/>
        <v>36</v>
      </c>
      <c r="AA7" s="10">
        <f t="shared" si="1"/>
        <v>36</v>
      </c>
      <c r="AB7" s="10">
        <f t="shared" si="1"/>
        <v>36</v>
      </c>
      <c r="AC7" s="10">
        <f t="shared" si="1"/>
        <v>36</v>
      </c>
      <c r="AD7" s="10">
        <f t="shared" si="1"/>
        <v>36</v>
      </c>
      <c r="AE7" s="10">
        <f t="shared" si="1"/>
        <v>36</v>
      </c>
      <c r="AF7" s="10">
        <f t="shared" si="1"/>
        <v>36</v>
      </c>
      <c r="AG7" s="10">
        <f t="shared" si="1"/>
        <v>36</v>
      </c>
      <c r="AH7" s="10">
        <f t="shared" si="1"/>
        <v>36</v>
      </c>
      <c r="AI7" s="10">
        <f t="shared" si="1"/>
        <v>36</v>
      </c>
      <c r="AJ7" s="10">
        <f t="shared" si="1"/>
        <v>36</v>
      </c>
      <c r="AK7" s="10">
        <f t="shared" si="1"/>
        <v>36</v>
      </c>
      <c r="AL7" s="10">
        <f t="shared" si="1"/>
        <v>36</v>
      </c>
      <c r="AM7" s="10">
        <f t="shared" si="1"/>
        <v>36</v>
      </c>
      <c r="AN7" s="10">
        <f t="shared" si="1"/>
        <v>36</v>
      </c>
      <c r="AO7" s="10">
        <f t="shared" si="1"/>
        <v>36</v>
      </c>
      <c r="AP7" s="10">
        <f t="shared" si="1"/>
        <v>36</v>
      </c>
      <c r="AQ7" s="10">
        <f t="shared" si="1"/>
        <v>36</v>
      </c>
      <c r="AR7" s="10">
        <f t="shared" si="1"/>
        <v>36</v>
      </c>
      <c r="AS7" s="10">
        <f t="shared" si="1"/>
        <v>36</v>
      </c>
      <c r="AT7" s="10">
        <f t="shared" si="1"/>
        <v>36</v>
      </c>
      <c r="AU7" s="10">
        <f t="shared" si="1"/>
        <v>0</v>
      </c>
      <c r="AV7" s="10">
        <f t="shared" si="1"/>
        <v>0</v>
      </c>
      <c r="AW7" s="10">
        <f t="shared" si="1"/>
        <v>0</v>
      </c>
      <c r="AX7" s="42">
        <f>SUM(Y7:AW7)</f>
        <v>792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9">
        <f aca="true" t="shared" si="2" ref="BG7:BG28">SUM(V7+AX7)</f>
        <v>1404</v>
      </c>
      <c r="BH7" s="51"/>
    </row>
    <row r="8" spans="1:59" ht="15" customHeight="1">
      <c r="A8" s="106"/>
      <c r="B8" s="70"/>
      <c r="C8" s="70"/>
      <c r="D8" s="18" t="s">
        <v>37</v>
      </c>
      <c r="E8" s="10">
        <f aca="true" t="shared" si="3" ref="E8:U8">SUM(E10,E30,E38)</f>
        <v>18</v>
      </c>
      <c r="F8" s="10">
        <f t="shared" si="3"/>
        <v>18</v>
      </c>
      <c r="G8" s="10">
        <f t="shared" si="3"/>
        <v>18</v>
      </c>
      <c r="H8" s="10">
        <f t="shared" si="3"/>
        <v>18</v>
      </c>
      <c r="I8" s="10">
        <f t="shared" si="3"/>
        <v>18</v>
      </c>
      <c r="J8" s="10">
        <f t="shared" si="3"/>
        <v>18</v>
      </c>
      <c r="K8" s="10">
        <f t="shared" si="3"/>
        <v>18</v>
      </c>
      <c r="L8" s="10">
        <f t="shared" si="3"/>
        <v>18</v>
      </c>
      <c r="M8" s="10">
        <f t="shared" si="3"/>
        <v>18</v>
      </c>
      <c r="N8" s="10">
        <f t="shared" si="3"/>
        <v>18</v>
      </c>
      <c r="O8" s="10">
        <f t="shared" si="3"/>
        <v>18</v>
      </c>
      <c r="P8" s="10">
        <f t="shared" si="3"/>
        <v>18</v>
      </c>
      <c r="Q8" s="10">
        <f t="shared" si="3"/>
        <v>18</v>
      </c>
      <c r="R8" s="10">
        <f t="shared" si="3"/>
        <v>18</v>
      </c>
      <c r="S8" s="10">
        <f t="shared" si="3"/>
        <v>18</v>
      </c>
      <c r="T8" s="10">
        <f t="shared" si="3"/>
        <v>18</v>
      </c>
      <c r="U8" s="10">
        <f t="shared" si="3"/>
        <v>18</v>
      </c>
      <c r="V8" s="42">
        <f>SUM(E8:U8)</f>
        <v>306</v>
      </c>
      <c r="W8" s="10">
        <f aca="true" t="shared" si="4" ref="W8:AW8">SUM(W10,W30,W38)</f>
        <v>0</v>
      </c>
      <c r="X8" s="10">
        <f t="shared" si="4"/>
        <v>0</v>
      </c>
      <c r="Y8" s="10">
        <f t="shared" si="4"/>
        <v>18</v>
      </c>
      <c r="Z8" s="10">
        <f t="shared" si="4"/>
        <v>18</v>
      </c>
      <c r="AA8" s="10">
        <f t="shared" si="4"/>
        <v>18</v>
      </c>
      <c r="AB8" s="10">
        <f t="shared" si="4"/>
        <v>18</v>
      </c>
      <c r="AC8" s="10">
        <f t="shared" si="4"/>
        <v>18</v>
      </c>
      <c r="AD8" s="10">
        <f t="shared" si="4"/>
        <v>18</v>
      </c>
      <c r="AE8" s="10">
        <f t="shared" si="4"/>
        <v>18</v>
      </c>
      <c r="AF8" s="10">
        <f t="shared" si="4"/>
        <v>18</v>
      </c>
      <c r="AG8" s="10">
        <f t="shared" si="4"/>
        <v>18</v>
      </c>
      <c r="AH8" s="10">
        <f t="shared" si="4"/>
        <v>18</v>
      </c>
      <c r="AI8" s="10">
        <f t="shared" si="4"/>
        <v>18</v>
      </c>
      <c r="AJ8" s="10">
        <f t="shared" si="4"/>
        <v>18</v>
      </c>
      <c r="AK8" s="10">
        <f t="shared" si="4"/>
        <v>18</v>
      </c>
      <c r="AL8" s="10">
        <f t="shared" si="4"/>
        <v>18</v>
      </c>
      <c r="AM8" s="10">
        <f t="shared" si="4"/>
        <v>18</v>
      </c>
      <c r="AN8" s="10">
        <f t="shared" si="4"/>
        <v>18</v>
      </c>
      <c r="AO8" s="10">
        <f t="shared" si="4"/>
        <v>18</v>
      </c>
      <c r="AP8" s="10">
        <f t="shared" si="4"/>
        <v>18</v>
      </c>
      <c r="AQ8" s="10">
        <f t="shared" si="4"/>
        <v>18</v>
      </c>
      <c r="AR8" s="10">
        <f t="shared" si="4"/>
        <v>18</v>
      </c>
      <c r="AS8" s="10">
        <f t="shared" si="4"/>
        <v>18</v>
      </c>
      <c r="AT8" s="10">
        <f t="shared" si="4"/>
        <v>18</v>
      </c>
      <c r="AU8" s="10">
        <f t="shared" si="4"/>
        <v>0</v>
      </c>
      <c r="AV8" s="10">
        <f t="shared" si="4"/>
        <v>0</v>
      </c>
      <c r="AW8" s="10">
        <f t="shared" si="4"/>
        <v>0</v>
      </c>
      <c r="AX8" s="42">
        <f>SUM(Y8:AW8)</f>
        <v>396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9">
        <f t="shared" si="2"/>
        <v>702</v>
      </c>
    </row>
    <row r="9" spans="1:59" ht="15" customHeight="1">
      <c r="A9" s="106"/>
      <c r="B9" s="70" t="s">
        <v>38</v>
      </c>
      <c r="C9" s="71" t="s">
        <v>39</v>
      </c>
      <c r="D9" s="18" t="s">
        <v>36</v>
      </c>
      <c r="E9" s="10">
        <f aca="true" t="shared" si="5" ref="E9:AX9">SUM(E11,E13,E17,E19,E21,E23,E25,E27)+E15</f>
        <v>24</v>
      </c>
      <c r="F9" s="10">
        <f t="shared" si="5"/>
        <v>22</v>
      </c>
      <c r="G9" s="10">
        <f t="shared" si="5"/>
        <v>24</v>
      </c>
      <c r="H9" s="10">
        <f t="shared" si="5"/>
        <v>22</v>
      </c>
      <c r="I9" s="10">
        <f t="shared" si="5"/>
        <v>24</v>
      </c>
      <c r="J9" s="10">
        <f t="shared" si="5"/>
        <v>22</v>
      </c>
      <c r="K9" s="10">
        <f t="shared" si="5"/>
        <v>24</v>
      </c>
      <c r="L9" s="10">
        <f t="shared" si="5"/>
        <v>22</v>
      </c>
      <c r="M9" s="10">
        <f t="shared" si="5"/>
        <v>24</v>
      </c>
      <c r="N9" s="10">
        <f t="shared" si="5"/>
        <v>22</v>
      </c>
      <c r="O9" s="10">
        <f t="shared" si="5"/>
        <v>24</v>
      </c>
      <c r="P9" s="10">
        <f t="shared" si="5"/>
        <v>22</v>
      </c>
      <c r="Q9" s="10">
        <f t="shared" si="5"/>
        <v>24</v>
      </c>
      <c r="R9" s="10">
        <f t="shared" si="5"/>
        <v>22</v>
      </c>
      <c r="S9" s="10">
        <f t="shared" si="5"/>
        <v>24</v>
      </c>
      <c r="T9" s="10">
        <f t="shared" si="5"/>
        <v>22</v>
      </c>
      <c r="U9" s="10">
        <f t="shared" si="5"/>
        <v>23</v>
      </c>
      <c r="V9" s="43">
        <f t="shared" si="5"/>
        <v>391</v>
      </c>
      <c r="W9" s="10">
        <f t="shared" si="5"/>
        <v>0</v>
      </c>
      <c r="X9" s="10">
        <f t="shared" si="5"/>
        <v>0</v>
      </c>
      <c r="Y9" s="10">
        <f t="shared" si="5"/>
        <v>22</v>
      </c>
      <c r="Z9" s="10">
        <f t="shared" si="5"/>
        <v>26</v>
      </c>
      <c r="AA9" s="10">
        <f t="shared" si="5"/>
        <v>22</v>
      </c>
      <c r="AB9" s="10">
        <f t="shared" si="5"/>
        <v>26</v>
      </c>
      <c r="AC9" s="10">
        <f t="shared" si="5"/>
        <v>22</v>
      </c>
      <c r="AD9" s="10">
        <f t="shared" si="5"/>
        <v>26</v>
      </c>
      <c r="AE9" s="10">
        <f t="shared" si="5"/>
        <v>22</v>
      </c>
      <c r="AF9" s="10">
        <f t="shared" si="5"/>
        <v>26</v>
      </c>
      <c r="AG9" s="10">
        <f t="shared" si="5"/>
        <v>22</v>
      </c>
      <c r="AH9" s="10">
        <f t="shared" si="5"/>
        <v>26</v>
      </c>
      <c r="AI9" s="10">
        <f t="shared" si="5"/>
        <v>22</v>
      </c>
      <c r="AJ9" s="10">
        <f t="shared" si="5"/>
        <v>26</v>
      </c>
      <c r="AK9" s="10">
        <f t="shared" si="5"/>
        <v>22</v>
      </c>
      <c r="AL9" s="10">
        <f t="shared" si="5"/>
        <v>26</v>
      </c>
      <c r="AM9" s="10">
        <f t="shared" si="5"/>
        <v>22</v>
      </c>
      <c r="AN9" s="10">
        <f t="shared" si="5"/>
        <v>26</v>
      </c>
      <c r="AO9" s="10">
        <f t="shared" si="5"/>
        <v>22</v>
      </c>
      <c r="AP9" s="10">
        <f t="shared" si="5"/>
        <v>26</v>
      </c>
      <c r="AQ9" s="10">
        <f t="shared" si="5"/>
        <v>22</v>
      </c>
      <c r="AR9" s="10">
        <f t="shared" si="5"/>
        <v>26</v>
      </c>
      <c r="AS9" s="10">
        <f t="shared" si="5"/>
        <v>22</v>
      </c>
      <c r="AT9" s="10">
        <f t="shared" si="5"/>
        <v>26</v>
      </c>
      <c r="AU9" s="10">
        <f t="shared" si="5"/>
        <v>0</v>
      </c>
      <c r="AV9" s="10">
        <f t="shared" si="5"/>
        <v>0</v>
      </c>
      <c r="AW9" s="10">
        <f t="shared" si="5"/>
        <v>0</v>
      </c>
      <c r="AX9" s="43">
        <f t="shared" si="5"/>
        <v>528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9">
        <f t="shared" si="2"/>
        <v>919</v>
      </c>
    </row>
    <row r="10" spans="1:59" ht="15" customHeight="1">
      <c r="A10" s="106"/>
      <c r="B10" s="70"/>
      <c r="C10" s="71"/>
      <c r="D10" s="18" t="s">
        <v>37</v>
      </c>
      <c r="E10" s="10">
        <f aca="true" t="shared" si="6" ref="E10:AX10">SUM(E12,E14,E18,E20,E22,E24,E26,E28)+E16</f>
        <v>12</v>
      </c>
      <c r="F10" s="10">
        <f t="shared" si="6"/>
        <v>11</v>
      </c>
      <c r="G10" s="10">
        <f t="shared" si="6"/>
        <v>12</v>
      </c>
      <c r="H10" s="10">
        <f t="shared" si="6"/>
        <v>11</v>
      </c>
      <c r="I10" s="10">
        <f t="shared" si="6"/>
        <v>12</v>
      </c>
      <c r="J10" s="10">
        <f t="shared" si="6"/>
        <v>11</v>
      </c>
      <c r="K10" s="10">
        <f t="shared" si="6"/>
        <v>12</v>
      </c>
      <c r="L10" s="10">
        <f t="shared" si="6"/>
        <v>11</v>
      </c>
      <c r="M10" s="10">
        <f t="shared" si="6"/>
        <v>12</v>
      </c>
      <c r="N10" s="10">
        <f t="shared" si="6"/>
        <v>11</v>
      </c>
      <c r="O10" s="10">
        <f t="shared" si="6"/>
        <v>12</v>
      </c>
      <c r="P10" s="10">
        <f t="shared" si="6"/>
        <v>11</v>
      </c>
      <c r="Q10" s="10">
        <f t="shared" si="6"/>
        <v>12</v>
      </c>
      <c r="R10" s="10">
        <f t="shared" si="6"/>
        <v>11</v>
      </c>
      <c r="S10" s="10">
        <f t="shared" si="6"/>
        <v>12</v>
      </c>
      <c r="T10" s="10">
        <f t="shared" si="6"/>
        <v>11</v>
      </c>
      <c r="U10" s="10">
        <f t="shared" si="6"/>
        <v>11.5</v>
      </c>
      <c r="V10" s="43">
        <f t="shared" si="6"/>
        <v>195.5</v>
      </c>
      <c r="W10" s="10">
        <f t="shared" si="6"/>
        <v>0</v>
      </c>
      <c r="X10" s="10">
        <f t="shared" si="6"/>
        <v>0</v>
      </c>
      <c r="Y10" s="10">
        <f t="shared" si="6"/>
        <v>11</v>
      </c>
      <c r="Z10" s="10">
        <f t="shared" si="6"/>
        <v>13</v>
      </c>
      <c r="AA10" s="10">
        <f t="shared" si="6"/>
        <v>11</v>
      </c>
      <c r="AB10" s="10">
        <f t="shared" si="6"/>
        <v>13</v>
      </c>
      <c r="AC10" s="10">
        <f t="shared" si="6"/>
        <v>11</v>
      </c>
      <c r="AD10" s="10">
        <f t="shared" si="6"/>
        <v>13</v>
      </c>
      <c r="AE10" s="10">
        <f t="shared" si="6"/>
        <v>11</v>
      </c>
      <c r="AF10" s="10">
        <f t="shared" si="6"/>
        <v>13</v>
      </c>
      <c r="AG10" s="10">
        <f t="shared" si="6"/>
        <v>11</v>
      </c>
      <c r="AH10" s="10">
        <f t="shared" si="6"/>
        <v>13</v>
      </c>
      <c r="AI10" s="10">
        <f t="shared" si="6"/>
        <v>11</v>
      </c>
      <c r="AJ10" s="10">
        <f t="shared" si="6"/>
        <v>13</v>
      </c>
      <c r="AK10" s="10">
        <f t="shared" si="6"/>
        <v>11</v>
      </c>
      <c r="AL10" s="10">
        <f t="shared" si="6"/>
        <v>13</v>
      </c>
      <c r="AM10" s="10">
        <f t="shared" si="6"/>
        <v>11</v>
      </c>
      <c r="AN10" s="10">
        <f t="shared" si="6"/>
        <v>13</v>
      </c>
      <c r="AO10" s="10">
        <f t="shared" si="6"/>
        <v>11</v>
      </c>
      <c r="AP10" s="10">
        <f t="shared" si="6"/>
        <v>13</v>
      </c>
      <c r="AQ10" s="10">
        <f t="shared" si="6"/>
        <v>11</v>
      </c>
      <c r="AR10" s="10">
        <f t="shared" si="6"/>
        <v>13</v>
      </c>
      <c r="AS10" s="10">
        <f t="shared" si="6"/>
        <v>11</v>
      </c>
      <c r="AT10" s="10">
        <f t="shared" si="6"/>
        <v>13</v>
      </c>
      <c r="AU10" s="10">
        <f t="shared" si="6"/>
        <v>0</v>
      </c>
      <c r="AV10" s="10">
        <f t="shared" si="6"/>
        <v>0</v>
      </c>
      <c r="AW10" s="10">
        <f t="shared" si="6"/>
        <v>0</v>
      </c>
      <c r="AX10" s="43">
        <f t="shared" si="6"/>
        <v>264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9">
        <f t="shared" si="2"/>
        <v>459.5</v>
      </c>
    </row>
    <row r="11" spans="1:59" ht="15" customHeight="1">
      <c r="A11" s="106"/>
      <c r="B11" s="82" t="s">
        <v>40</v>
      </c>
      <c r="C11" s="83" t="s">
        <v>41</v>
      </c>
      <c r="D11" s="18" t="s">
        <v>36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>
        <v>2</v>
      </c>
      <c r="U11" s="12">
        <v>2</v>
      </c>
      <c r="V11" s="42">
        <f aca="true" t="shared" si="7" ref="V11:V28">SUM(E11:U11)</f>
        <v>34</v>
      </c>
      <c r="W11" s="12">
        <v>0</v>
      </c>
      <c r="X11" s="12">
        <v>0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2">
        <v>2</v>
      </c>
      <c r="AQ11" s="12">
        <v>2</v>
      </c>
      <c r="AR11" s="12">
        <v>2</v>
      </c>
      <c r="AS11" s="12">
        <v>2</v>
      </c>
      <c r="AT11" s="12">
        <v>2</v>
      </c>
      <c r="AU11" s="52"/>
      <c r="AV11" s="52"/>
      <c r="AW11" s="12">
        <v>0</v>
      </c>
      <c r="AX11" s="42">
        <f aca="true" t="shared" si="8" ref="AX11:AX28">SUM(Y11:AW11)</f>
        <v>44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9">
        <f t="shared" si="2"/>
        <v>78</v>
      </c>
    </row>
    <row r="12" spans="1:59" ht="15" customHeight="1">
      <c r="A12" s="106"/>
      <c r="B12" s="82"/>
      <c r="C12" s="83"/>
      <c r="D12" s="18" t="s">
        <v>37</v>
      </c>
      <c r="E12" s="12">
        <f>E11/2</f>
        <v>1</v>
      </c>
      <c r="F12" s="12">
        <f aca="true" t="shared" si="9" ref="F12:AT12">F11/2</f>
        <v>1</v>
      </c>
      <c r="G12" s="12">
        <f t="shared" si="9"/>
        <v>1</v>
      </c>
      <c r="H12" s="12">
        <f t="shared" si="9"/>
        <v>1</v>
      </c>
      <c r="I12" s="12">
        <f t="shared" si="9"/>
        <v>1</v>
      </c>
      <c r="J12" s="12">
        <f t="shared" si="9"/>
        <v>1</v>
      </c>
      <c r="K12" s="12">
        <f t="shared" si="9"/>
        <v>1</v>
      </c>
      <c r="L12" s="12">
        <f t="shared" si="9"/>
        <v>1</v>
      </c>
      <c r="M12" s="12">
        <f t="shared" si="9"/>
        <v>1</v>
      </c>
      <c r="N12" s="12">
        <f t="shared" si="9"/>
        <v>1</v>
      </c>
      <c r="O12" s="12">
        <f t="shared" si="9"/>
        <v>1</v>
      </c>
      <c r="P12" s="12">
        <f t="shared" si="9"/>
        <v>1</v>
      </c>
      <c r="Q12" s="12">
        <f t="shared" si="9"/>
        <v>1</v>
      </c>
      <c r="R12" s="12">
        <f t="shared" si="9"/>
        <v>1</v>
      </c>
      <c r="S12" s="12">
        <f t="shared" si="9"/>
        <v>1</v>
      </c>
      <c r="T12" s="12">
        <f t="shared" si="9"/>
        <v>1</v>
      </c>
      <c r="U12" s="12">
        <f t="shared" si="9"/>
        <v>1</v>
      </c>
      <c r="V12" s="42">
        <f t="shared" si="9"/>
        <v>17</v>
      </c>
      <c r="W12" s="12">
        <f t="shared" si="9"/>
        <v>0</v>
      </c>
      <c r="X12" s="12">
        <f t="shared" si="9"/>
        <v>0</v>
      </c>
      <c r="Y12" s="12">
        <f t="shared" si="9"/>
        <v>1</v>
      </c>
      <c r="Z12" s="12">
        <f t="shared" si="9"/>
        <v>1</v>
      </c>
      <c r="AA12" s="12">
        <f t="shared" si="9"/>
        <v>1</v>
      </c>
      <c r="AB12" s="12">
        <f t="shared" si="9"/>
        <v>1</v>
      </c>
      <c r="AC12" s="12">
        <f t="shared" si="9"/>
        <v>1</v>
      </c>
      <c r="AD12" s="12">
        <f t="shared" si="9"/>
        <v>1</v>
      </c>
      <c r="AE12" s="12">
        <f t="shared" si="9"/>
        <v>1</v>
      </c>
      <c r="AF12" s="12">
        <f t="shared" si="9"/>
        <v>1</v>
      </c>
      <c r="AG12" s="12">
        <f t="shared" si="9"/>
        <v>1</v>
      </c>
      <c r="AH12" s="12">
        <f t="shared" si="9"/>
        <v>1</v>
      </c>
      <c r="AI12" s="12">
        <f t="shared" si="9"/>
        <v>1</v>
      </c>
      <c r="AJ12" s="12">
        <f t="shared" si="9"/>
        <v>1</v>
      </c>
      <c r="AK12" s="12">
        <f t="shared" si="9"/>
        <v>1</v>
      </c>
      <c r="AL12" s="12">
        <f t="shared" si="9"/>
        <v>1</v>
      </c>
      <c r="AM12" s="12">
        <f t="shared" si="9"/>
        <v>1</v>
      </c>
      <c r="AN12" s="12">
        <f t="shared" si="9"/>
        <v>1</v>
      </c>
      <c r="AO12" s="12">
        <f t="shared" si="9"/>
        <v>1</v>
      </c>
      <c r="AP12" s="12">
        <f t="shared" si="9"/>
        <v>1</v>
      </c>
      <c r="AQ12" s="12">
        <f t="shared" si="9"/>
        <v>1</v>
      </c>
      <c r="AR12" s="12">
        <f t="shared" si="9"/>
        <v>1</v>
      </c>
      <c r="AS12" s="12">
        <f t="shared" si="9"/>
        <v>1</v>
      </c>
      <c r="AT12" s="12">
        <f t="shared" si="9"/>
        <v>1</v>
      </c>
      <c r="AU12" s="52"/>
      <c r="AV12" s="52"/>
      <c r="AW12" s="12">
        <v>0</v>
      </c>
      <c r="AX12" s="42">
        <f t="shared" si="8"/>
        <v>22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9">
        <f t="shared" si="2"/>
        <v>39</v>
      </c>
    </row>
    <row r="13" spans="1:59" ht="15" customHeight="1">
      <c r="A13" s="106"/>
      <c r="B13" s="82" t="s">
        <v>42</v>
      </c>
      <c r="C13" s="83" t="s">
        <v>43</v>
      </c>
      <c r="D13" s="18" t="s">
        <v>36</v>
      </c>
      <c r="E13" s="12">
        <v>2</v>
      </c>
      <c r="F13" s="12">
        <v>4</v>
      </c>
      <c r="G13" s="12">
        <v>2</v>
      </c>
      <c r="H13" s="12">
        <v>4</v>
      </c>
      <c r="I13" s="12">
        <v>2</v>
      </c>
      <c r="J13" s="12">
        <v>4</v>
      </c>
      <c r="K13" s="12">
        <v>2</v>
      </c>
      <c r="L13" s="12">
        <v>4</v>
      </c>
      <c r="M13" s="12">
        <v>2</v>
      </c>
      <c r="N13" s="12">
        <v>4</v>
      </c>
      <c r="O13" s="12">
        <v>2</v>
      </c>
      <c r="P13" s="12">
        <v>4</v>
      </c>
      <c r="Q13" s="12">
        <v>2</v>
      </c>
      <c r="R13" s="12">
        <v>4</v>
      </c>
      <c r="S13" s="12">
        <v>2</v>
      </c>
      <c r="T13" s="12">
        <v>4</v>
      </c>
      <c r="U13" s="12">
        <v>3</v>
      </c>
      <c r="V13" s="42">
        <f t="shared" si="7"/>
        <v>51</v>
      </c>
      <c r="W13" s="12">
        <v>0</v>
      </c>
      <c r="X13" s="12">
        <v>0</v>
      </c>
      <c r="Y13" s="12">
        <v>2</v>
      </c>
      <c r="Z13" s="12">
        <v>4</v>
      </c>
      <c r="AA13" s="12">
        <v>2</v>
      </c>
      <c r="AB13" s="12">
        <v>4</v>
      </c>
      <c r="AC13" s="12">
        <v>2</v>
      </c>
      <c r="AD13" s="12">
        <v>4</v>
      </c>
      <c r="AE13" s="12">
        <v>2</v>
      </c>
      <c r="AF13" s="12">
        <v>4</v>
      </c>
      <c r="AG13" s="12">
        <v>2</v>
      </c>
      <c r="AH13" s="12">
        <v>4</v>
      </c>
      <c r="AI13" s="12">
        <v>2</v>
      </c>
      <c r="AJ13" s="12">
        <v>4</v>
      </c>
      <c r="AK13" s="12">
        <v>2</v>
      </c>
      <c r="AL13" s="12">
        <v>4</v>
      </c>
      <c r="AM13" s="12">
        <v>2</v>
      </c>
      <c r="AN13" s="12">
        <v>4</v>
      </c>
      <c r="AO13" s="12">
        <v>2</v>
      </c>
      <c r="AP13" s="12">
        <v>4</v>
      </c>
      <c r="AQ13" s="12">
        <v>2</v>
      </c>
      <c r="AR13" s="12">
        <v>4</v>
      </c>
      <c r="AS13" s="12">
        <v>2</v>
      </c>
      <c r="AT13" s="20">
        <v>4</v>
      </c>
      <c r="AU13" s="12"/>
      <c r="AV13" s="12"/>
      <c r="AW13" s="12">
        <v>0</v>
      </c>
      <c r="AX13" s="42">
        <f t="shared" si="8"/>
        <v>66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9">
        <f t="shared" si="2"/>
        <v>117</v>
      </c>
    </row>
    <row r="14" spans="1:59" ht="15" customHeight="1">
      <c r="A14" s="106"/>
      <c r="B14" s="82"/>
      <c r="C14" s="83"/>
      <c r="D14" s="18" t="s">
        <v>37</v>
      </c>
      <c r="E14" s="12">
        <f>E13/2</f>
        <v>1</v>
      </c>
      <c r="F14" s="12">
        <f aca="true" t="shared" si="10" ref="F14:AT14">F13/2</f>
        <v>2</v>
      </c>
      <c r="G14" s="12">
        <f t="shared" si="10"/>
        <v>1</v>
      </c>
      <c r="H14" s="12">
        <f t="shared" si="10"/>
        <v>2</v>
      </c>
      <c r="I14" s="12">
        <f t="shared" si="10"/>
        <v>1</v>
      </c>
      <c r="J14" s="12">
        <f t="shared" si="10"/>
        <v>2</v>
      </c>
      <c r="K14" s="12">
        <f t="shared" si="10"/>
        <v>1</v>
      </c>
      <c r="L14" s="12">
        <f t="shared" si="10"/>
        <v>2</v>
      </c>
      <c r="M14" s="12">
        <f t="shared" si="10"/>
        <v>1</v>
      </c>
      <c r="N14" s="12">
        <f t="shared" si="10"/>
        <v>2</v>
      </c>
      <c r="O14" s="12">
        <f t="shared" si="10"/>
        <v>1</v>
      </c>
      <c r="P14" s="12">
        <f t="shared" si="10"/>
        <v>2</v>
      </c>
      <c r="Q14" s="12">
        <f t="shared" si="10"/>
        <v>1</v>
      </c>
      <c r="R14" s="12">
        <f t="shared" si="10"/>
        <v>2</v>
      </c>
      <c r="S14" s="12">
        <f t="shared" si="10"/>
        <v>1</v>
      </c>
      <c r="T14" s="12">
        <f t="shared" si="10"/>
        <v>2</v>
      </c>
      <c r="U14" s="12">
        <f t="shared" si="10"/>
        <v>1.5</v>
      </c>
      <c r="V14" s="42">
        <f t="shared" si="10"/>
        <v>25.5</v>
      </c>
      <c r="W14" s="12">
        <f t="shared" si="10"/>
        <v>0</v>
      </c>
      <c r="X14" s="12">
        <f t="shared" si="10"/>
        <v>0</v>
      </c>
      <c r="Y14" s="12">
        <f t="shared" si="10"/>
        <v>1</v>
      </c>
      <c r="Z14" s="12">
        <f t="shared" si="10"/>
        <v>2</v>
      </c>
      <c r="AA14" s="12">
        <f t="shared" si="10"/>
        <v>1</v>
      </c>
      <c r="AB14" s="12">
        <f t="shared" si="10"/>
        <v>2</v>
      </c>
      <c r="AC14" s="12">
        <f t="shared" si="10"/>
        <v>1</v>
      </c>
      <c r="AD14" s="12">
        <f t="shared" si="10"/>
        <v>2</v>
      </c>
      <c r="AE14" s="12">
        <f t="shared" si="10"/>
        <v>1</v>
      </c>
      <c r="AF14" s="12">
        <f t="shared" si="10"/>
        <v>2</v>
      </c>
      <c r="AG14" s="12">
        <f t="shared" si="10"/>
        <v>1</v>
      </c>
      <c r="AH14" s="12">
        <f t="shared" si="10"/>
        <v>2</v>
      </c>
      <c r="AI14" s="12">
        <f t="shared" si="10"/>
        <v>1</v>
      </c>
      <c r="AJ14" s="12">
        <f t="shared" si="10"/>
        <v>2</v>
      </c>
      <c r="AK14" s="12">
        <f t="shared" si="10"/>
        <v>1</v>
      </c>
      <c r="AL14" s="12">
        <f t="shared" si="10"/>
        <v>2</v>
      </c>
      <c r="AM14" s="12">
        <f t="shared" si="10"/>
        <v>1</v>
      </c>
      <c r="AN14" s="12">
        <f t="shared" si="10"/>
        <v>2</v>
      </c>
      <c r="AO14" s="12">
        <f t="shared" si="10"/>
        <v>1</v>
      </c>
      <c r="AP14" s="12">
        <f t="shared" si="10"/>
        <v>2</v>
      </c>
      <c r="AQ14" s="12">
        <f t="shared" si="10"/>
        <v>1</v>
      </c>
      <c r="AR14" s="12">
        <f t="shared" si="10"/>
        <v>2</v>
      </c>
      <c r="AS14" s="12">
        <f t="shared" si="10"/>
        <v>1</v>
      </c>
      <c r="AT14" s="20">
        <f t="shared" si="10"/>
        <v>2</v>
      </c>
      <c r="AU14" s="12"/>
      <c r="AV14" s="12"/>
      <c r="AW14" s="12">
        <v>0</v>
      </c>
      <c r="AX14" s="42">
        <f t="shared" si="8"/>
        <v>33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9">
        <f t="shared" si="2"/>
        <v>58.5</v>
      </c>
    </row>
    <row r="15" spans="1:59" ht="15" customHeight="1">
      <c r="A15" s="106"/>
      <c r="B15" s="82" t="s">
        <v>44</v>
      </c>
      <c r="C15" s="83" t="s">
        <v>179</v>
      </c>
      <c r="D15" s="18" t="s">
        <v>36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42">
        <f t="shared" si="7"/>
        <v>0</v>
      </c>
      <c r="W15" s="12">
        <v>0</v>
      </c>
      <c r="X15" s="12">
        <v>0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2">
        <v>2</v>
      </c>
      <c r="AQ15" s="12">
        <v>2</v>
      </c>
      <c r="AR15" s="12">
        <v>2</v>
      </c>
      <c r="AS15" s="12">
        <v>2</v>
      </c>
      <c r="AT15" s="20">
        <v>2</v>
      </c>
      <c r="AU15" s="12"/>
      <c r="AV15" s="12"/>
      <c r="AW15" s="12">
        <v>0</v>
      </c>
      <c r="AX15" s="42">
        <f t="shared" si="8"/>
        <v>44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9">
        <f t="shared" si="2"/>
        <v>44</v>
      </c>
    </row>
    <row r="16" spans="1:59" ht="15" customHeight="1">
      <c r="A16" s="106"/>
      <c r="B16" s="82"/>
      <c r="C16" s="83"/>
      <c r="D16" s="18" t="s">
        <v>37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42">
        <f t="shared" si="7"/>
        <v>0</v>
      </c>
      <c r="W16" s="12">
        <v>0</v>
      </c>
      <c r="X16" s="12">
        <v>0</v>
      </c>
      <c r="Y16" s="12">
        <f>Y15/2</f>
        <v>1</v>
      </c>
      <c r="Z16" s="12">
        <f aca="true" t="shared" si="11" ref="Z16:AT16">Z15/2</f>
        <v>1</v>
      </c>
      <c r="AA16" s="12">
        <f t="shared" si="11"/>
        <v>1</v>
      </c>
      <c r="AB16" s="12">
        <f t="shared" si="11"/>
        <v>1</v>
      </c>
      <c r="AC16" s="12">
        <f t="shared" si="11"/>
        <v>1</v>
      </c>
      <c r="AD16" s="12">
        <f t="shared" si="11"/>
        <v>1</v>
      </c>
      <c r="AE16" s="12">
        <f t="shared" si="11"/>
        <v>1</v>
      </c>
      <c r="AF16" s="12">
        <f t="shared" si="11"/>
        <v>1</v>
      </c>
      <c r="AG16" s="12">
        <f t="shared" si="11"/>
        <v>1</v>
      </c>
      <c r="AH16" s="12">
        <f t="shared" si="11"/>
        <v>1</v>
      </c>
      <c r="AI16" s="12">
        <f t="shared" si="11"/>
        <v>1</v>
      </c>
      <c r="AJ16" s="12">
        <f t="shared" si="11"/>
        <v>1</v>
      </c>
      <c r="AK16" s="12">
        <f t="shared" si="11"/>
        <v>1</v>
      </c>
      <c r="AL16" s="12">
        <f t="shared" si="11"/>
        <v>1</v>
      </c>
      <c r="AM16" s="12">
        <f t="shared" si="11"/>
        <v>1</v>
      </c>
      <c r="AN16" s="12">
        <f t="shared" si="11"/>
        <v>1</v>
      </c>
      <c r="AO16" s="12">
        <f t="shared" si="11"/>
        <v>1</v>
      </c>
      <c r="AP16" s="12">
        <f t="shared" si="11"/>
        <v>1</v>
      </c>
      <c r="AQ16" s="12">
        <f t="shared" si="11"/>
        <v>1</v>
      </c>
      <c r="AR16" s="12">
        <f t="shared" si="11"/>
        <v>1</v>
      </c>
      <c r="AS16" s="12">
        <f t="shared" si="11"/>
        <v>1</v>
      </c>
      <c r="AT16" s="20">
        <f t="shared" si="11"/>
        <v>1</v>
      </c>
      <c r="AU16" s="12"/>
      <c r="AV16" s="12"/>
      <c r="AW16" s="12">
        <v>0</v>
      </c>
      <c r="AX16" s="42">
        <f t="shared" si="8"/>
        <v>22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9">
        <f t="shared" si="2"/>
        <v>22</v>
      </c>
    </row>
    <row r="17" spans="1:59" ht="15" customHeight="1">
      <c r="A17" s="106"/>
      <c r="B17" s="82" t="s">
        <v>46</v>
      </c>
      <c r="C17" s="83" t="s">
        <v>45</v>
      </c>
      <c r="D17" s="18" t="s">
        <v>36</v>
      </c>
      <c r="E17" s="12">
        <v>4</v>
      </c>
      <c r="F17" s="12">
        <v>2</v>
      </c>
      <c r="G17" s="12">
        <v>4</v>
      </c>
      <c r="H17" s="12">
        <v>2</v>
      </c>
      <c r="I17" s="12">
        <v>4</v>
      </c>
      <c r="J17" s="12">
        <v>2</v>
      </c>
      <c r="K17" s="12">
        <v>4</v>
      </c>
      <c r="L17" s="12">
        <v>2</v>
      </c>
      <c r="M17" s="12">
        <v>4</v>
      </c>
      <c r="N17" s="12">
        <v>2</v>
      </c>
      <c r="O17" s="12">
        <v>4</v>
      </c>
      <c r="P17" s="12">
        <v>2</v>
      </c>
      <c r="Q17" s="12">
        <v>4</v>
      </c>
      <c r="R17" s="12">
        <v>2</v>
      </c>
      <c r="S17" s="12">
        <v>4</v>
      </c>
      <c r="T17" s="12">
        <v>2</v>
      </c>
      <c r="U17" s="12">
        <v>3</v>
      </c>
      <c r="V17" s="42">
        <f t="shared" si="7"/>
        <v>51</v>
      </c>
      <c r="W17" s="12">
        <v>0</v>
      </c>
      <c r="X17" s="12">
        <v>0</v>
      </c>
      <c r="Y17" s="12">
        <v>4</v>
      </c>
      <c r="Z17" s="12">
        <v>2</v>
      </c>
      <c r="AA17" s="12">
        <v>4</v>
      </c>
      <c r="AB17" s="12">
        <v>2</v>
      </c>
      <c r="AC17" s="12">
        <v>4</v>
      </c>
      <c r="AD17" s="12">
        <v>2</v>
      </c>
      <c r="AE17" s="12">
        <v>4</v>
      </c>
      <c r="AF17" s="12">
        <v>2</v>
      </c>
      <c r="AG17" s="12">
        <v>4</v>
      </c>
      <c r="AH17" s="12">
        <v>2</v>
      </c>
      <c r="AI17" s="12">
        <v>4</v>
      </c>
      <c r="AJ17" s="12">
        <v>2</v>
      </c>
      <c r="AK17" s="12">
        <v>4</v>
      </c>
      <c r="AL17" s="12">
        <v>2</v>
      </c>
      <c r="AM17" s="12">
        <v>4</v>
      </c>
      <c r="AN17" s="12">
        <v>2</v>
      </c>
      <c r="AO17" s="12">
        <v>4</v>
      </c>
      <c r="AP17" s="12">
        <v>2</v>
      </c>
      <c r="AQ17" s="12">
        <v>4</v>
      </c>
      <c r="AR17" s="12">
        <v>2</v>
      </c>
      <c r="AS17" s="12">
        <v>4</v>
      </c>
      <c r="AT17" s="12">
        <v>2</v>
      </c>
      <c r="AU17" s="52"/>
      <c r="AV17" s="52"/>
      <c r="AW17" s="12">
        <v>0</v>
      </c>
      <c r="AX17" s="42">
        <f t="shared" si="8"/>
        <v>66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9">
        <f t="shared" si="2"/>
        <v>117</v>
      </c>
    </row>
    <row r="18" spans="1:59" ht="15" customHeight="1">
      <c r="A18" s="106"/>
      <c r="B18" s="82"/>
      <c r="C18" s="83"/>
      <c r="D18" s="18" t="s">
        <v>37</v>
      </c>
      <c r="E18" s="12">
        <f>E17/2</f>
        <v>2</v>
      </c>
      <c r="F18" s="12">
        <f aca="true" t="shared" si="12" ref="F18:AT18">F17/2</f>
        <v>1</v>
      </c>
      <c r="G18" s="12">
        <f t="shared" si="12"/>
        <v>2</v>
      </c>
      <c r="H18" s="12">
        <f t="shared" si="12"/>
        <v>1</v>
      </c>
      <c r="I18" s="12">
        <f t="shared" si="12"/>
        <v>2</v>
      </c>
      <c r="J18" s="12">
        <f t="shared" si="12"/>
        <v>1</v>
      </c>
      <c r="K18" s="12">
        <f t="shared" si="12"/>
        <v>2</v>
      </c>
      <c r="L18" s="12">
        <f t="shared" si="12"/>
        <v>1</v>
      </c>
      <c r="M18" s="12">
        <f t="shared" si="12"/>
        <v>2</v>
      </c>
      <c r="N18" s="12">
        <f t="shared" si="12"/>
        <v>1</v>
      </c>
      <c r="O18" s="12">
        <f t="shared" si="12"/>
        <v>2</v>
      </c>
      <c r="P18" s="12">
        <f t="shared" si="12"/>
        <v>1</v>
      </c>
      <c r="Q18" s="12">
        <f t="shared" si="12"/>
        <v>2</v>
      </c>
      <c r="R18" s="12">
        <f t="shared" si="12"/>
        <v>1</v>
      </c>
      <c r="S18" s="12">
        <f t="shared" si="12"/>
        <v>2</v>
      </c>
      <c r="T18" s="12">
        <f t="shared" si="12"/>
        <v>1</v>
      </c>
      <c r="U18" s="12">
        <f t="shared" si="12"/>
        <v>1.5</v>
      </c>
      <c r="V18" s="42">
        <f t="shared" si="12"/>
        <v>25.5</v>
      </c>
      <c r="W18" s="12">
        <f t="shared" si="12"/>
        <v>0</v>
      </c>
      <c r="X18" s="12">
        <f t="shared" si="12"/>
        <v>0</v>
      </c>
      <c r="Y18" s="12">
        <f t="shared" si="12"/>
        <v>2</v>
      </c>
      <c r="Z18" s="12">
        <f t="shared" si="12"/>
        <v>1</v>
      </c>
      <c r="AA18" s="12">
        <f t="shared" si="12"/>
        <v>2</v>
      </c>
      <c r="AB18" s="12">
        <f t="shared" si="12"/>
        <v>1</v>
      </c>
      <c r="AC18" s="12">
        <f t="shared" si="12"/>
        <v>2</v>
      </c>
      <c r="AD18" s="12">
        <f t="shared" si="12"/>
        <v>1</v>
      </c>
      <c r="AE18" s="12">
        <f t="shared" si="12"/>
        <v>2</v>
      </c>
      <c r="AF18" s="12">
        <f t="shared" si="12"/>
        <v>1</v>
      </c>
      <c r="AG18" s="12">
        <f t="shared" si="12"/>
        <v>2</v>
      </c>
      <c r="AH18" s="12">
        <f t="shared" si="12"/>
        <v>1</v>
      </c>
      <c r="AI18" s="12">
        <f t="shared" si="12"/>
        <v>2</v>
      </c>
      <c r="AJ18" s="12">
        <f t="shared" si="12"/>
        <v>1</v>
      </c>
      <c r="AK18" s="12">
        <f t="shared" si="12"/>
        <v>2</v>
      </c>
      <c r="AL18" s="12">
        <f t="shared" si="12"/>
        <v>1</v>
      </c>
      <c r="AM18" s="12">
        <f t="shared" si="12"/>
        <v>2</v>
      </c>
      <c r="AN18" s="12">
        <f t="shared" si="12"/>
        <v>1</v>
      </c>
      <c r="AO18" s="12">
        <f t="shared" si="12"/>
        <v>2</v>
      </c>
      <c r="AP18" s="12">
        <f t="shared" si="12"/>
        <v>1</v>
      </c>
      <c r="AQ18" s="12">
        <f t="shared" si="12"/>
        <v>2</v>
      </c>
      <c r="AR18" s="12">
        <f t="shared" si="12"/>
        <v>1</v>
      </c>
      <c r="AS18" s="12">
        <f t="shared" si="12"/>
        <v>2</v>
      </c>
      <c r="AT18" s="12">
        <f t="shared" si="12"/>
        <v>1</v>
      </c>
      <c r="AU18" s="52"/>
      <c r="AV18" s="52"/>
      <c r="AW18" s="12">
        <v>0</v>
      </c>
      <c r="AX18" s="42">
        <f t="shared" si="8"/>
        <v>33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9">
        <f t="shared" si="2"/>
        <v>58.5</v>
      </c>
    </row>
    <row r="19" spans="1:59" ht="15" customHeight="1">
      <c r="A19" s="106"/>
      <c r="B19" s="82" t="s">
        <v>48</v>
      </c>
      <c r="C19" s="60" t="s">
        <v>47</v>
      </c>
      <c r="D19" s="18" t="s">
        <v>36</v>
      </c>
      <c r="E19" s="12">
        <v>6</v>
      </c>
      <c r="F19" s="12">
        <v>6</v>
      </c>
      <c r="G19" s="12">
        <v>6</v>
      </c>
      <c r="H19" s="12">
        <v>6</v>
      </c>
      <c r="I19" s="12">
        <v>6</v>
      </c>
      <c r="J19" s="12">
        <v>6</v>
      </c>
      <c r="K19" s="12">
        <v>6</v>
      </c>
      <c r="L19" s="12">
        <v>6</v>
      </c>
      <c r="M19" s="12">
        <v>6</v>
      </c>
      <c r="N19" s="12">
        <v>6</v>
      </c>
      <c r="O19" s="12">
        <v>6</v>
      </c>
      <c r="P19" s="12">
        <v>6</v>
      </c>
      <c r="Q19" s="12">
        <v>6</v>
      </c>
      <c r="R19" s="12">
        <v>6</v>
      </c>
      <c r="S19" s="12">
        <v>6</v>
      </c>
      <c r="T19" s="12">
        <v>6</v>
      </c>
      <c r="U19" s="20">
        <v>6</v>
      </c>
      <c r="V19" s="42">
        <f t="shared" si="7"/>
        <v>102</v>
      </c>
      <c r="W19" s="12">
        <v>0</v>
      </c>
      <c r="X19" s="12">
        <v>0</v>
      </c>
      <c r="Y19" s="21">
        <v>6</v>
      </c>
      <c r="Z19" s="21">
        <v>6</v>
      </c>
      <c r="AA19" s="21">
        <v>6</v>
      </c>
      <c r="AB19" s="21">
        <v>6</v>
      </c>
      <c r="AC19" s="21">
        <v>6</v>
      </c>
      <c r="AD19" s="21">
        <v>6</v>
      </c>
      <c r="AE19" s="21">
        <v>6</v>
      </c>
      <c r="AF19" s="21">
        <v>6</v>
      </c>
      <c r="AG19" s="21">
        <v>6</v>
      </c>
      <c r="AH19" s="21">
        <v>6</v>
      </c>
      <c r="AI19" s="21">
        <v>6</v>
      </c>
      <c r="AJ19" s="21">
        <v>6</v>
      </c>
      <c r="AK19" s="21">
        <v>6</v>
      </c>
      <c r="AL19" s="21">
        <v>6</v>
      </c>
      <c r="AM19" s="21">
        <v>6</v>
      </c>
      <c r="AN19" s="21">
        <v>6</v>
      </c>
      <c r="AO19" s="21">
        <v>6</v>
      </c>
      <c r="AP19" s="21">
        <v>6</v>
      </c>
      <c r="AQ19" s="21">
        <v>6</v>
      </c>
      <c r="AR19" s="21">
        <v>6</v>
      </c>
      <c r="AS19" s="21">
        <v>6</v>
      </c>
      <c r="AT19" s="21">
        <v>6</v>
      </c>
      <c r="AU19" s="52"/>
      <c r="AV19" s="52"/>
      <c r="AW19" s="12">
        <v>0</v>
      </c>
      <c r="AX19" s="42">
        <f t="shared" si="8"/>
        <v>132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9">
        <f t="shared" si="2"/>
        <v>234</v>
      </c>
    </row>
    <row r="20" spans="1:59" ht="15" customHeight="1">
      <c r="A20" s="106"/>
      <c r="B20" s="82"/>
      <c r="C20" s="60"/>
      <c r="D20" s="18" t="s">
        <v>37</v>
      </c>
      <c r="E20" s="12">
        <f>E19/2</f>
        <v>3</v>
      </c>
      <c r="F20" s="12">
        <f aca="true" t="shared" si="13" ref="F20:AT20">F19/2</f>
        <v>3</v>
      </c>
      <c r="G20" s="12">
        <f t="shared" si="13"/>
        <v>3</v>
      </c>
      <c r="H20" s="12">
        <f t="shared" si="13"/>
        <v>3</v>
      </c>
      <c r="I20" s="12">
        <f t="shared" si="13"/>
        <v>3</v>
      </c>
      <c r="J20" s="12">
        <f t="shared" si="13"/>
        <v>3</v>
      </c>
      <c r="K20" s="12">
        <f t="shared" si="13"/>
        <v>3</v>
      </c>
      <c r="L20" s="12">
        <f t="shared" si="13"/>
        <v>3</v>
      </c>
      <c r="M20" s="12">
        <f t="shared" si="13"/>
        <v>3</v>
      </c>
      <c r="N20" s="12">
        <f t="shared" si="13"/>
        <v>3</v>
      </c>
      <c r="O20" s="12">
        <f t="shared" si="13"/>
        <v>3</v>
      </c>
      <c r="P20" s="12">
        <f t="shared" si="13"/>
        <v>3</v>
      </c>
      <c r="Q20" s="12">
        <f t="shared" si="13"/>
        <v>3</v>
      </c>
      <c r="R20" s="12">
        <f t="shared" si="13"/>
        <v>3</v>
      </c>
      <c r="S20" s="12">
        <f t="shared" si="13"/>
        <v>3</v>
      </c>
      <c r="T20" s="12">
        <f t="shared" si="13"/>
        <v>3</v>
      </c>
      <c r="U20" s="12">
        <f t="shared" si="13"/>
        <v>3</v>
      </c>
      <c r="V20" s="42">
        <f t="shared" si="13"/>
        <v>51</v>
      </c>
      <c r="W20" s="12">
        <f t="shared" si="13"/>
        <v>0</v>
      </c>
      <c r="X20" s="12">
        <f t="shared" si="13"/>
        <v>0</v>
      </c>
      <c r="Y20" s="12">
        <f t="shared" si="13"/>
        <v>3</v>
      </c>
      <c r="Z20" s="12">
        <f t="shared" si="13"/>
        <v>3</v>
      </c>
      <c r="AA20" s="12">
        <f t="shared" si="13"/>
        <v>3</v>
      </c>
      <c r="AB20" s="12">
        <f t="shared" si="13"/>
        <v>3</v>
      </c>
      <c r="AC20" s="12">
        <f t="shared" si="13"/>
        <v>3</v>
      </c>
      <c r="AD20" s="12">
        <f t="shared" si="13"/>
        <v>3</v>
      </c>
      <c r="AE20" s="12">
        <f t="shared" si="13"/>
        <v>3</v>
      </c>
      <c r="AF20" s="12">
        <f t="shared" si="13"/>
        <v>3</v>
      </c>
      <c r="AG20" s="12">
        <f t="shared" si="13"/>
        <v>3</v>
      </c>
      <c r="AH20" s="12">
        <f t="shared" si="13"/>
        <v>3</v>
      </c>
      <c r="AI20" s="12">
        <f t="shared" si="13"/>
        <v>3</v>
      </c>
      <c r="AJ20" s="12">
        <f t="shared" si="13"/>
        <v>3</v>
      </c>
      <c r="AK20" s="12">
        <f t="shared" si="13"/>
        <v>3</v>
      </c>
      <c r="AL20" s="12">
        <f t="shared" si="13"/>
        <v>3</v>
      </c>
      <c r="AM20" s="12">
        <f t="shared" si="13"/>
        <v>3</v>
      </c>
      <c r="AN20" s="12">
        <f t="shared" si="13"/>
        <v>3</v>
      </c>
      <c r="AO20" s="12">
        <f t="shared" si="13"/>
        <v>3</v>
      </c>
      <c r="AP20" s="12">
        <f t="shared" si="13"/>
        <v>3</v>
      </c>
      <c r="AQ20" s="12">
        <f t="shared" si="13"/>
        <v>3</v>
      </c>
      <c r="AR20" s="12">
        <f t="shared" si="13"/>
        <v>3</v>
      </c>
      <c r="AS20" s="12">
        <f t="shared" si="13"/>
        <v>3</v>
      </c>
      <c r="AT20" s="12">
        <f t="shared" si="13"/>
        <v>3</v>
      </c>
      <c r="AU20" s="52"/>
      <c r="AV20" s="52"/>
      <c r="AW20" s="12">
        <v>0</v>
      </c>
      <c r="AX20" s="42">
        <f t="shared" si="8"/>
        <v>66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9">
        <f t="shared" si="2"/>
        <v>117</v>
      </c>
    </row>
    <row r="21" spans="1:59" ht="15" customHeight="1">
      <c r="A21" s="106"/>
      <c r="B21" s="82" t="s">
        <v>50</v>
      </c>
      <c r="C21" s="83" t="s">
        <v>49</v>
      </c>
      <c r="D21" s="18" t="s">
        <v>36</v>
      </c>
      <c r="E21" s="12">
        <v>4</v>
      </c>
      <c r="F21" s="12">
        <v>2</v>
      </c>
      <c r="G21" s="12">
        <v>4</v>
      </c>
      <c r="H21" s="12">
        <v>2</v>
      </c>
      <c r="I21" s="12">
        <v>4</v>
      </c>
      <c r="J21" s="12">
        <v>2</v>
      </c>
      <c r="K21" s="12">
        <v>4</v>
      </c>
      <c r="L21" s="12">
        <v>2</v>
      </c>
      <c r="M21" s="12">
        <v>4</v>
      </c>
      <c r="N21" s="12">
        <v>2</v>
      </c>
      <c r="O21" s="12">
        <v>4</v>
      </c>
      <c r="P21" s="12">
        <v>2</v>
      </c>
      <c r="Q21" s="12">
        <v>4</v>
      </c>
      <c r="R21" s="12">
        <v>2</v>
      </c>
      <c r="S21" s="12">
        <v>4</v>
      </c>
      <c r="T21" s="12">
        <v>2</v>
      </c>
      <c r="U21" s="12">
        <v>3</v>
      </c>
      <c r="V21" s="42">
        <f t="shared" si="7"/>
        <v>51</v>
      </c>
      <c r="W21" s="12">
        <v>0</v>
      </c>
      <c r="X21" s="12">
        <v>0</v>
      </c>
      <c r="Y21" s="12">
        <v>2</v>
      </c>
      <c r="Z21" s="12">
        <v>4</v>
      </c>
      <c r="AA21" s="12">
        <v>2</v>
      </c>
      <c r="AB21" s="12">
        <v>4</v>
      </c>
      <c r="AC21" s="12">
        <v>2</v>
      </c>
      <c r="AD21" s="12">
        <v>4</v>
      </c>
      <c r="AE21" s="12">
        <v>2</v>
      </c>
      <c r="AF21" s="12">
        <v>4</v>
      </c>
      <c r="AG21" s="12">
        <v>2</v>
      </c>
      <c r="AH21" s="12">
        <v>4</v>
      </c>
      <c r="AI21" s="12">
        <v>2</v>
      </c>
      <c r="AJ21" s="12">
        <v>4</v>
      </c>
      <c r="AK21" s="12">
        <v>2</v>
      </c>
      <c r="AL21" s="12">
        <v>4</v>
      </c>
      <c r="AM21" s="12">
        <v>2</v>
      </c>
      <c r="AN21" s="12">
        <v>4</v>
      </c>
      <c r="AO21" s="12">
        <v>2</v>
      </c>
      <c r="AP21" s="12">
        <v>4</v>
      </c>
      <c r="AQ21" s="21">
        <v>2</v>
      </c>
      <c r="AR21" s="21">
        <v>4</v>
      </c>
      <c r="AS21" s="21">
        <v>2</v>
      </c>
      <c r="AT21" s="20">
        <v>4</v>
      </c>
      <c r="AU21" s="12"/>
      <c r="AV21" s="12"/>
      <c r="AW21" s="12">
        <v>0</v>
      </c>
      <c r="AX21" s="42">
        <f t="shared" si="8"/>
        <v>66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9">
        <f t="shared" si="2"/>
        <v>117</v>
      </c>
    </row>
    <row r="22" spans="1:59" ht="15" customHeight="1">
      <c r="A22" s="106"/>
      <c r="B22" s="82"/>
      <c r="C22" s="83"/>
      <c r="D22" s="18" t="s">
        <v>37</v>
      </c>
      <c r="E22" s="12">
        <f>E21/2</f>
        <v>2</v>
      </c>
      <c r="F22" s="12">
        <f aca="true" t="shared" si="14" ref="F22:AT22">F21/2</f>
        <v>1</v>
      </c>
      <c r="G22" s="12">
        <f t="shared" si="14"/>
        <v>2</v>
      </c>
      <c r="H22" s="12">
        <f t="shared" si="14"/>
        <v>1</v>
      </c>
      <c r="I22" s="12">
        <f t="shared" si="14"/>
        <v>2</v>
      </c>
      <c r="J22" s="12">
        <f t="shared" si="14"/>
        <v>1</v>
      </c>
      <c r="K22" s="12">
        <f t="shared" si="14"/>
        <v>2</v>
      </c>
      <c r="L22" s="12">
        <f t="shared" si="14"/>
        <v>1</v>
      </c>
      <c r="M22" s="12">
        <f t="shared" si="14"/>
        <v>2</v>
      </c>
      <c r="N22" s="12">
        <f t="shared" si="14"/>
        <v>1</v>
      </c>
      <c r="O22" s="12">
        <f t="shared" si="14"/>
        <v>2</v>
      </c>
      <c r="P22" s="12">
        <f t="shared" si="14"/>
        <v>1</v>
      </c>
      <c r="Q22" s="12">
        <f t="shared" si="14"/>
        <v>2</v>
      </c>
      <c r="R22" s="12">
        <f t="shared" si="14"/>
        <v>1</v>
      </c>
      <c r="S22" s="12">
        <f t="shared" si="14"/>
        <v>2</v>
      </c>
      <c r="T22" s="12">
        <f t="shared" si="14"/>
        <v>1</v>
      </c>
      <c r="U22" s="12">
        <f t="shared" si="14"/>
        <v>1.5</v>
      </c>
      <c r="V22" s="42">
        <f t="shared" si="14"/>
        <v>25.5</v>
      </c>
      <c r="W22" s="12">
        <f t="shared" si="14"/>
        <v>0</v>
      </c>
      <c r="X22" s="12">
        <f t="shared" si="14"/>
        <v>0</v>
      </c>
      <c r="Y22" s="12">
        <f t="shared" si="14"/>
        <v>1</v>
      </c>
      <c r="Z22" s="12">
        <f t="shared" si="14"/>
        <v>2</v>
      </c>
      <c r="AA22" s="12">
        <f t="shared" si="14"/>
        <v>1</v>
      </c>
      <c r="AB22" s="12">
        <f t="shared" si="14"/>
        <v>2</v>
      </c>
      <c r="AC22" s="12">
        <f t="shared" si="14"/>
        <v>1</v>
      </c>
      <c r="AD22" s="12">
        <f t="shared" si="14"/>
        <v>2</v>
      </c>
      <c r="AE22" s="12">
        <f t="shared" si="14"/>
        <v>1</v>
      </c>
      <c r="AF22" s="12">
        <f t="shared" si="14"/>
        <v>2</v>
      </c>
      <c r="AG22" s="12">
        <f t="shared" si="14"/>
        <v>1</v>
      </c>
      <c r="AH22" s="12">
        <f t="shared" si="14"/>
        <v>2</v>
      </c>
      <c r="AI22" s="12">
        <f t="shared" si="14"/>
        <v>1</v>
      </c>
      <c r="AJ22" s="12">
        <f t="shared" si="14"/>
        <v>2</v>
      </c>
      <c r="AK22" s="12">
        <f t="shared" si="14"/>
        <v>1</v>
      </c>
      <c r="AL22" s="12">
        <f t="shared" si="14"/>
        <v>2</v>
      </c>
      <c r="AM22" s="12">
        <f t="shared" si="14"/>
        <v>1</v>
      </c>
      <c r="AN22" s="12">
        <f t="shared" si="14"/>
        <v>2</v>
      </c>
      <c r="AO22" s="12">
        <f t="shared" si="14"/>
        <v>1</v>
      </c>
      <c r="AP22" s="12">
        <f t="shared" si="14"/>
        <v>2</v>
      </c>
      <c r="AQ22" s="12">
        <f t="shared" si="14"/>
        <v>1</v>
      </c>
      <c r="AR22" s="12">
        <f t="shared" si="14"/>
        <v>2</v>
      </c>
      <c r="AS22" s="12">
        <f t="shared" si="14"/>
        <v>1</v>
      </c>
      <c r="AT22" s="20">
        <f t="shared" si="14"/>
        <v>2</v>
      </c>
      <c r="AU22" s="12"/>
      <c r="AV22" s="12"/>
      <c r="AW22" s="12">
        <v>0</v>
      </c>
      <c r="AX22" s="42">
        <f t="shared" si="8"/>
        <v>33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9">
        <f t="shared" si="2"/>
        <v>58.5</v>
      </c>
    </row>
    <row r="23" spans="1:59" ht="15" customHeight="1">
      <c r="A23" s="106"/>
      <c r="B23" s="82" t="s">
        <v>52</v>
      </c>
      <c r="C23" s="83" t="s">
        <v>51</v>
      </c>
      <c r="D23" s="18" t="s">
        <v>36</v>
      </c>
      <c r="E23" s="12">
        <v>2</v>
      </c>
      <c r="F23" s="12">
        <v>4</v>
      </c>
      <c r="G23" s="12">
        <v>2</v>
      </c>
      <c r="H23" s="12">
        <v>4</v>
      </c>
      <c r="I23" s="12">
        <v>2</v>
      </c>
      <c r="J23" s="12">
        <v>4</v>
      </c>
      <c r="K23" s="12">
        <v>2</v>
      </c>
      <c r="L23" s="12">
        <v>4</v>
      </c>
      <c r="M23" s="12">
        <v>2</v>
      </c>
      <c r="N23" s="12">
        <v>4</v>
      </c>
      <c r="O23" s="12">
        <v>2</v>
      </c>
      <c r="P23" s="12">
        <v>4</v>
      </c>
      <c r="Q23" s="12">
        <v>2</v>
      </c>
      <c r="R23" s="12">
        <v>4</v>
      </c>
      <c r="S23" s="12">
        <v>2</v>
      </c>
      <c r="T23" s="12">
        <v>4</v>
      </c>
      <c r="U23" s="53">
        <v>3</v>
      </c>
      <c r="V23" s="42">
        <f t="shared" si="7"/>
        <v>51</v>
      </c>
      <c r="W23" s="12">
        <v>0</v>
      </c>
      <c r="X23" s="12">
        <v>0</v>
      </c>
      <c r="Y23" s="12">
        <v>2</v>
      </c>
      <c r="Z23" s="12">
        <v>4</v>
      </c>
      <c r="AA23" s="12">
        <v>2</v>
      </c>
      <c r="AB23" s="12">
        <v>4</v>
      </c>
      <c r="AC23" s="12">
        <v>2</v>
      </c>
      <c r="AD23" s="12">
        <v>4</v>
      </c>
      <c r="AE23" s="12">
        <v>2</v>
      </c>
      <c r="AF23" s="12">
        <v>4</v>
      </c>
      <c r="AG23" s="12">
        <v>2</v>
      </c>
      <c r="AH23" s="12">
        <v>4</v>
      </c>
      <c r="AI23" s="12">
        <v>2</v>
      </c>
      <c r="AJ23" s="12">
        <v>4</v>
      </c>
      <c r="AK23" s="12">
        <v>2</v>
      </c>
      <c r="AL23" s="12">
        <v>4</v>
      </c>
      <c r="AM23" s="12">
        <v>2</v>
      </c>
      <c r="AN23" s="12">
        <v>4</v>
      </c>
      <c r="AO23" s="12">
        <v>2</v>
      </c>
      <c r="AP23" s="12">
        <v>4</v>
      </c>
      <c r="AQ23" s="12">
        <v>2</v>
      </c>
      <c r="AR23" s="12">
        <v>4</v>
      </c>
      <c r="AS23" s="12">
        <v>2</v>
      </c>
      <c r="AT23" s="20">
        <v>4</v>
      </c>
      <c r="AU23" s="12"/>
      <c r="AV23" s="12"/>
      <c r="AW23" s="12">
        <v>0</v>
      </c>
      <c r="AX23" s="42">
        <f t="shared" si="8"/>
        <v>66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9">
        <f t="shared" si="2"/>
        <v>117</v>
      </c>
    </row>
    <row r="24" spans="1:59" ht="15" customHeight="1">
      <c r="A24" s="106"/>
      <c r="B24" s="82"/>
      <c r="C24" s="83"/>
      <c r="D24" s="18" t="s">
        <v>37</v>
      </c>
      <c r="E24" s="12">
        <f>E23/2</f>
        <v>1</v>
      </c>
      <c r="F24" s="12">
        <f aca="true" t="shared" si="15" ref="F24:AT24">F23/2</f>
        <v>2</v>
      </c>
      <c r="G24" s="12">
        <f t="shared" si="15"/>
        <v>1</v>
      </c>
      <c r="H24" s="12">
        <f t="shared" si="15"/>
        <v>2</v>
      </c>
      <c r="I24" s="12">
        <f t="shared" si="15"/>
        <v>1</v>
      </c>
      <c r="J24" s="12">
        <f t="shared" si="15"/>
        <v>2</v>
      </c>
      <c r="K24" s="12">
        <f t="shared" si="15"/>
        <v>1</v>
      </c>
      <c r="L24" s="12">
        <f t="shared" si="15"/>
        <v>2</v>
      </c>
      <c r="M24" s="12">
        <f t="shared" si="15"/>
        <v>1</v>
      </c>
      <c r="N24" s="12">
        <f t="shared" si="15"/>
        <v>2</v>
      </c>
      <c r="O24" s="12">
        <f t="shared" si="15"/>
        <v>1</v>
      </c>
      <c r="P24" s="12">
        <f t="shared" si="15"/>
        <v>2</v>
      </c>
      <c r="Q24" s="12">
        <f t="shared" si="15"/>
        <v>1</v>
      </c>
      <c r="R24" s="12">
        <f t="shared" si="15"/>
        <v>2</v>
      </c>
      <c r="S24" s="12">
        <f t="shared" si="15"/>
        <v>1</v>
      </c>
      <c r="T24" s="12">
        <f t="shared" si="15"/>
        <v>2</v>
      </c>
      <c r="U24" s="12">
        <f t="shared" si="15"/>
        <v>1.5</v>
      </c>
      <c r="V24" s="42">
        <f t="shared" si="15"/>
        <v>25.5</v>
      </c>
      <c r="W24" s="12">
        <f t="shared" si="15"/>
        <v>0</v>
      </c>
      <c r="X24" s="12">
        <f t="shared" si="15"/>
        <v>0</v>
      </c>
      <c r="Y24" s="12">
        <f t="shared" si="15"/>
        <v>1</v>
      </c>
      <c r="Z24" s="12">
        <f t="shared" si="15"/>
        <v>2</v>
      </c>
      <c r="AA24" s="12">
        <f t="shared" si="15"/>
        <v>1</v>
      </c>
      <c r="AB24" s="12">
        <f t="shared" si="15"/>
        <v>2</v>
      </c>
      <c r="AC24" s="12">
        <f t="shared" si="15"/>
        <v>1</v>
      </c>
      <c r="AD24" s="12">
        <f t="shared" si="15"/>
        <v>2</v>
      </c>
      <c r="AE24" s="12">
        <f t="shared" si="15"/>
        <v>1</v>
      </c>
      <c r="AF24" s="12">
        <f t="shared" si="15"/>
        <v>2</v>
      </c>
      <c r="AG24" s="12">
        <f t="shared" si="15"/>
        <v>1</v>
      </c>
      <c r="AH24" s="12">
        <f t="shared" si="15"/>
        <v>2</v>
      </c>
      <c r="AI24" s="12">
        <f t="shared" si="15"/>
        <v>1</v>
      </c>
      <c r="AJ24" s="12">
        <f t="shared" si="15"/>
        <v>2</v>
      </c>
      <c r="AK24" s="12">
        <f t="shared" si="15"/>
        <v>1</v>
      </c>
      <c r="AL24" s="12">
        <f t="shared" si="15"/>
        <v>2</v>
      </c>
      <c r="AM24" s="12">
        <f t="shared" si="15"/>
        <v>1</v>
      </c>
      <c r="AN24" s="12">
        <f t="shared" si="15"/>
        <v>2</v>
      </c>
      <c r="AO24" s="12">
        <f t="shared" si="15"/>
        <v>1</v>
      </c>
      <c r="AP24" s="12">
        <f t="shared" si="15"/>
        <v>2</v>
      </c>
      <c r="AQ24" s="12">
        <f t="shared" si="15"/>
        <v>1</v>
      </c>
      <c r="AR24" s="12">
        <f t="shared" si="15"/>
        <v>2</v>
      </c>
      <c r="AS24" s="12">
        <f t="shared" si="15"/>
        <v>1</v>
      </c>
      <c r="AT24" s="20">
        <f t="shared" si="15"/>
        <v>2</v>
      </c>
      <c r="AU24" s="12"/>
      <c r="AV24" s="12"/>
      <c r="AW24" s="12">
        <v>0</v>
      </c>
      <c r="AX24" s="42">
        <f t="shared" si="8"/>
        <v>33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9">
        <f t="shared" si="2"/>
        <v>58.5</v>
      </c>
    </row>
    <row r="25" spans="1:59" ht="15" customHeight="1">
      <c r="A25" s="106"/>
      <c r="B25" s="82" t="s">
        <v>54</v>
      </c>
      <c r="C25" s="72" t="s">
        <v>53</v>
      </c>
      <c r="D25" s="18" t="s">
        <v>36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42">
        <f t="shared" si="7"/>
        <v>0</v>
      </c>
      <c r="W25" s="12">
        <v>0</v>
      </c>
      <c r="X25" s="12">
        <v>0</v>
      </c>
      <c r="Y25" s="21">
        <v>2</v>
      </c>
      <c r="Z25" s="21">
        <v>2</v>
      </c>
      <c r="AA25" s="21">
        <v>2</v>
      </c>
      <c r="AB25" s="21">
        <v>2</v>
      </c>
      <c r="AC25" s="21">
        <v>2</v>
      </c>
      <c r="AD25" s="21">
        <v>2</v>
      </c>
      <c r="AE25" s="21">
        <v>2</v>
      </c>
      <c r="AF25" s="21">
        <v>2</v>
      </c>
      <c r="AG25" s="21">
        <v>2</v>
      </c>
      <c r="AH25" s="21">
        <v>2</v>
      </c>
      <c r="AI25" s="21">
        <v>2</v>
      </c>
      <c r="AJ25" s="21">
        <v>2</v>
      </c>
      <c r="AK25" s="21">
        <v>2</v>
      </c>
      <c r="AL25" s="21">
        <v>2</v>
      </c>
      <c r="AM25" s="21">
        <v>2</v>
      </c>
      <c r="AN25" s="21">
        <v>2</v>
      </c>
      <c r="AO25" s="21">
        <v>2</v>
      </c>
      <c r="AP25" s="21">
        <v>2</v>
      </c>
      <c r="AQ25" s="21">
        <v>2</v>
      </c>
      <c r="AR25" s="21">
        <v>2</v>
      </c>
      <c r="AS25" s="21">
        <v>2</v>
      </c>
      <c r="AT25" s="20">
        <v>2</v>
      </c>
      <c r="AU25" s="10"/>
      <c r="AV25" s="10"/>
      <c r="AW25" s="12">
        <v>0</v>
      </c>
      <c r="AX25" s="42">
        <f t="shared" si="8"/>
        <v>44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9">
        <f t="shared" si="2"/>
        <v>44</v>
      </c>
    </row>
    <row r="26" spans="1:59" ht="15" customHeight="1">
      <c r="A26" s="106"/>
      <c r="B26" s="82"/>
      <c r="C26" s="73"/>
      <c r="D26" s="18" t="s">
        <v>37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42">
        <f t="shared" si="7"/>
        <v>0</v>
      </c>
      <c r="W26" s="12">
        <v>0</v>
      </c>
      <c r="X26" s="12">
        <v>0</v>
      </c>
      <c r="Y26" s="21">
        <f>Y25/2</f>
        <v>1</v>
      </c>
      <c r="Z26" s="21">
        <f aca="true" t="shared" si="16" ref="Z26:AT26">Z25/2</f>
        <v>1</v>
      </c>
      <c r="AA26" s="21">
        <f t="shared" si="16"/>
        <v>1</v>
      </c>
      <c r="AB26" s="21">
        <f t="shared" si="16"/>
        <v>1</v>
      </c>
      <c r="AC26" s="21">
        <f t="shared" si="16"/>
        <v>1</v>
      </c>
      <c r="AD26" s="21">
        <f t="shared" si="16"/>
        <v>1</v>
      </c>
      <c r="AE26" s="21">
        <f t="shared" si="16"/>
        <v>1</v>
      </c>
      <c r="AF26" s="21">
        <f t="shared" si="16"/>
        <v>1</v>
      </c>
      <c r="AG26" s="21">
        <f t="shared" si="16"/>
        <v>1</v>
      </c>
      <c r="AH26" s="21">
        <f t="shared" si="16"/>
        <v>1</v>
      </c>
      <c r="AI26" s="21">
        <f t="shared" si="16"/>
        <v>1</v>
      </c>
      <c r="AJ26" s="21">
        <f t="shared" si="16"/>
        <v>1</v>
      </c>
      <c r="AK26" s="21">
        <f t="shared" si="16"/>
        <v>1</v>
      </c>
      <c r="AL26" s="21">
        <f t="shared" si="16"/>
        <v>1</v>
      </c>
      <c r="AM26" s="21">
        <f t="shared" si="16"/>
        <v>1</v>
      </c>
      <c r="AN26" s="21">
        <f t="shared" si="16"/>
        <v>1</v>
      </c>
      <c r="AO26" s="21">
        <f t="shared" si="16"/>
        <v>1</v>
      </c>
      <c r="AP26" s="21">
        <f t="shared" si="16"/>
        <v>1</v>
      </c>
      <c r="AQ26" s="21">
        <f t="shared" si="16"/>
        <v>1</v>
      </c>
      <c r="AR26" s="21">
        <f t="shared" si="16"/>
        <v>1</v>
      </c>
      <c r="AS26" s="21">
        <f t="shared" si="16"/>
        <v>1</v>
      </c>
      <c r="AT26" s="20">
        <f t="shared" si="16"/>
        <v>1</v>
      </c>
      <c r="AU26" s="10"/>
      <c r="AV26" s="10"/>
      <c r="AW26" s="12">
        <v>0</v>
      </c>
      <c r="AX26" s="42">
        <f t="shared" si="8"/>
        <v>22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9">
        <f t="shared" si="2"/>
        <v>22</v>
      </c>
    </row>
    <row r="27" spans="1:59" ht="15" customHeight="1">
      <c r="A27" s="106"/>
      <c r="B27" s="82" t="s">
        <v>57</v>
      </c>
      <c r="C27" s="83" t="s">
        <v>55</v>
      </c>
      <c r="D27" s="18" t="s">
        <v>36</v>
      </c>
      <c r="E27" s="12">
        <v>4</v>
      </c>
      <c r="F27" s="12">
        <v>2</v>
      </c>
      <c r="G27" s="12">
        <v>4</v>
      </c>
      <c r="H27" s="12">
        <v>2</v>
      </c>
      <c r="I27" s="12">
        <v>4</v>
      </c>
      <c r="J27" s="12">
        <v>2</v>
      </c>
      <c r="K27" s="12">
        <v>4</v>
      </c>
      <c r="L27" s="12">
        <v>2</v>
      </c>
      <c r="M27" s="12">
        <v>4</v>
      </c>
      <c r="N27" s="12">
        <v>2</v>
      </c>
      <c r="O27" s="12">
        <v>4</v>
      </c>
      <c r="P27" s="12">
        <v>2</v>
      </c>
      <c r="Q27" s="12">
        <v>4</v>
      </c>
      <c r="R27" s="12">
        <v>2</v>
      </c>
      <c r="S27" s="12">
        <v>4</v>
      </c>
      <c r="T27" s="12">
        <v>2</v>
      </c>
      <c r="U27" s="20">
        <v>3</v>
      </c>
      <c r="V27" s="42">
        <f t="shared" si="7"/>
        <v>51</v>
      </c>
      <c r="W27" s="12">
        <v>0</v>
      </c>
      <c r="X27" s="12">
        <v>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12"/>
      <c r="AV27" s="12"/>
      <c r="AW27" s="12">
        <v>0</v>
      </c>
      <c r="AX27" s="42">
        <f t="shared" si="8"/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9">
        <f t="shared" si="2"/>
        <v>51</v>
      </c>
    </row>
    <row r="28" spans="1:59" ht="15" customHeight="1">
      <c r="A28" s="106"/>
      <c r="B28" s="82"/>
      <c r="C28" s="83"/>
      <c r="D28" s="18" t="s">
        <v>37</v>
      </c>
      <c r="E28" s="12">
        <f>E27/2</f>
        <v>2</v>
      </c>
      <c r="F28" s="12">
        <f aca="true" t="shared" si="17" ref="F28:U28">F27/2</f>
        <v>1</v>
      </c>
      <c r="G28" s="12">
        <f t="shared" si="17"/>
        <v>2</v>
      </c>
      <c r="H28" s="12">
        <f t="shared" si="17"/>
        <v>1</v>
      </c>
      <c r="I28" s="12">
        <f t="shared" si="17"/>
        <v>2</v>
      </c>
      <c r="J28" s="12">
        <f t="shared" si="17"/>
        <v>1</v>
      </c>
      <c r="K28" s="12">
        <f t="shared" si="17"/>
        <v>2</v>
      </c>
      <c r="L28" s="12">
        <f t="shared" si="17"/>
        <v>1</v>
      </c>
      <c r="M28" s="12">
        <f t="shared" si="17"/>
        <v>2</v>
      </c>
      <c r="N28" s="12">
        <f t="shared" si="17"/>
        <v>1</v>
      </c>
      <c r="O28" s="12">
        <f t="shared" si="17"/>
        <v>2</v>
      </c>
      <c r="P28" s="12">
        <f t="shared" si="17"/>
        <v>1</v>
      </c>
      <c r="Q28" s="12">
        <f t="shared" si="17"/>
        <v>2</v>
      </c>
      <c r="R28" s="12">
        <f t="shared" si="17"/>
        <v>1</v>
      </c>
      <c r="S28" s="12">
        <f t="shared" si="17"/>
        <v>2</v>
      </c>
      <c r="T28" s="12">
        <f t="shared" si="17"/>
        <v>1</v>
      </c>
      <c r="U28" s="20">
        <f t="shared" si="17"/>
        <v>1.5</v>
      </c>
      <c r="V28" s="42">
        <f t="shared" si="7"/>
        <v>25.5</v>
      </c>
      <c r="W28" s="12">
        <v>0</v>
      </c>
      <c r="X28" s="12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>
        <v>0</v>
      </c>
      <c r="AX28" s="42">
        <f t="shared" si="8"/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9">
        <f t="shared" si="2"/>
        <v>25.5</v>
      </c>
    </row>
    <row r="29" spans="1:59" ht="15" customHeight="1">
      <c r="A29" s="106"/>
      <c r="B29" s="82"/>
      <c r="C29" s="71" t="s">
        <v>56</v>
      </c>
      <c r="D29" s="18" t="s">
        <v>36</v>
      </c>
      <c r="E29" s="10">
        <f aca="true" t="shared" si="18" ref="E29:AX29">SUM(E31,E33,E35)</f>
        <v>8</v>
      </c>
      <c r="F29" s="10">
        <f t="shared" si="18"/>
        <v>8</v>
      </c>
      <c r="G29" s="10">
        <f t="shared" si="18"/>
        <v>8</v>
      </c>
      <c r="H29" s="10">
        <f t="shared" si="18"/>
        <v>8</v>
      </c>
      <c r="I29" s="10">
        <f t="shared" si="18"/>
        <v>8</v>
      </c>
      <c r="J29" s="10">
        <f t="shared" si="18"/>
        <v>8</v>
      </c>
      <c r="K29" s="10">
        <f t="shared" si="18"/>
        <v>8</v>
      </c>
      <c r="L29" s="10">
        <f t="shared" si="18"/>
        <v>8</v>
      </c>
      <c r="M29" s="10">
        <f t="shared" si="18"/>
        <v>8</v>
      </c>
      <c r="N29" s="10">
        <f t="shared" si="18"/>
        <v>8</v>
      </c>
      <c r="O29" s="10">
        <f t="shared" si="18"/>
        <v>8</v>
      </c>
      <c r="P29" s="10">
        <f t="shared" si="18"/>
        <v>8</v>
      </c>
      <c r="Q29" s="10">
        <f t="shared" si="18"/>
        <v>8</v>
      </c>
      <c r="R29" s="10">
        <f t="shared" si="18"/>
        <v>8</v>
      </c>
      <c r="S29" s="10">
        <f t="shared" si="18"/>
        <v>8</v>
      </c>
      <c r="T29" s="10">
        <f t="shared" si="18"/>
        <v>8</v>
      </c>
      <c r="U29" s="10">
        <f t="shared" si="18"/>
        <v>8</v>
      </c>
      <c r="V29" s="43">
        <f t="shared" si="18"/>
        <v>136</v>
      </c>
      <c r="W29" s="10">
        <f t="shared" si="18"/>
        <v>0</v>
      </c>
      <c r="X29" s="10">
        <f t="shared" si="18"/>
        <v>0</v>
      </c>
      <c r="Y29" s="10">
        <f t="shared" si="18"/>
        <v>10</v>
      </c>
      <c r="Z29" s="10">
        <f t="shared" si="18"/>
        <v>8</v>
      </c>
      <c r="AA29" s="10">
        <f t="shared" si="18"/>
        <v>10</v>
      </c>
      <c r="AB29" s="10">
        <f t="shared" si="18"/>
        <v>8</v>
      </c>
      <c r="AC29" s="10">
        <f t="shared" si="18"/>
        <v>10</v>
      </c>
      <c r="AD29" s="10">
        <f t="shared" si="18"/>
        <v>8</v>
      </c>
      <c r="AE29" s="10">
        <f t="shared" si="18"/>
        <v>10</v>
      </c>
      <c r="AF29" s="10">
        <f t="shared" si="18"/>
        <v>8</v>
      </c>
      <c r="AG29" s="10">
        <f t="shared" si="18"/>
        <v>10</v>
      </c>
      <c r="AH29" s="10">
        <f t="shared" si="18"/>
        <v>8</v>
      </c>
      <c r="AI29" s="10">
        <f t="shared" si="18"/>
        <v>10</v>
      </c>
      <c r="AJ29" s="10">
        <f t="shared" si="18"/>
        <v>8</v>
      </c>
      <c r="AK29" s="10">
        <f t="shared" si="18"/>
        <v>10</v>
      </c>
      <c r="AL29" s="10">
        <f t="shared" si="18"/>
        <v>8</v>
      </c>
      <c r="AM29" s="10">
        <f t="shared" si="18"/>
        <v>10</v>
      </c>
      <c r="AN29" s="10">
        <f t="shared" si="18"/>
        <v>8</v>
      </c>
      <c r="AO29" s="10">
        <f t="shared" si="18"/>
        <v>10</v>
      </c>
      <c r="AP29" s="10">
        <f t="shared" si="18"/>
        <v>8</v>
      </c>
      <c r="AQ29" s="10">
        <f t="shared" si="18"/>
        <v>10</v>
      </c>
      <c r="AR29" s="10">
        <f t="shared" si="18"/>
        <v>6</v>
      </c>
      <c r="AS29" s="10">
        <f t="shared" si="18"/>
        <v>10</v>
      </c>
      <c r="AT29" s="10">
        <f t="shared" si="18"/>
        <v>6</v>
      </c>
      <c r="AU29" s="10">
        <f t="shared" si="18"/>
        <v>0</v>
      </c>
      <c r="AV29" s="10">
        <f t="shared" si="18"/>
        <v>0</v>
      </c>
      <c r="AW29" s="10">
        <f t="shared" si="18"/>
        <v>0</v>
      </c>
      <c r="AX29" s="43">
        <f t="shared" si="18"/>
        <v>194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54">
        <f>SUM(BG31,BG33,BG35)</f>
        <v>330</v>
      </c>
    </row>
    <row r="30" spans="1:59" ht="15" customHeight="1">
      <c r="A30" s="106"/>
      <c r="B30" s="82"/>
      <c r="C30" s="71"/>
      <c r="D30" s="18" t="s">
        <v>37</v>
      </c>
      <c r="E30" s="10">
        <f aca="true" t="shared" si="19" ref="E30:AX30">SUM(E32,E34,E36)</f>
        <v>4</v>
      </c>
      <c r="F30" s="10">
        <f t="shared" si="19"/>
        <v>4</v>
      </c>
      <c r="G30" s="10">
        <f t="shared" si="19"/>
        <v>4</v>
      </c>
      <c r="H30" s="10">
        <f t="shared" si="19"/>
        <v>4</v>
      </c>
      <c r="I30" s="10">
        <f t="shared" si="19"/>
        <v>4</v>
      </c>
      <c r="J30" s="10">
        <f t="shared" si="19"/>
        <v>4</v>
      </c>
      <c r="K30" s="10">
        <f t="shared" si="19"/>
        <v>4</v>
      </c>
      <c r="L30" s="10">
        <f t="shared" si="19"/>
        <v>4</v>
      </c>
      <c r="M30" s="10">
        <f t="shared" si="19"/>
        <v>4</v>
      </c>
      <c r="N30" s="10">
        <f t="shared" si="19"/>
        <v>4</v>
      </c>
      <c r="O30" s="10">
        <f t="shared" si="19"/>
        <v>4</v>
      </c>
      <c r="P30" s="10">
        <f t="shared" si="19"/>
        <v>4</v>
      </c>
      <c r="Q30" s="10">
        <f t="shared" si="19"/>
        <v>4</v>
      </c>
      <c r="R30" s="10">
        <f t="shared" si="19"/>
        <v>4</v>
      </c>
      <c r="S30" s="10">
        <f t="shared" si="19"/>
        <v>4</v>
      </c>
      <c r="T30" s="10">
        <f t="shared" si="19"/>
        <v>4</v>
      </c>
      <c r="U30" s="10">
        <f t="shared" si="19"/>
        <v>4</v>
      </c>
      <c r="V30" s="43">
        <f t="shared" si="19"/>
        <v>68</v>
      </c>
      <c r="W30" s="10">
        <f t="shared" si="19"/>
        <v>0</v>
      </c>
      <c r="X30" s="10">
        <f t="shared" si="19"/>
        <v>0</v>
      </c>
      <c r="Y30" s="10">
        <f t="shared" si="19"/>
        <v>5</v>
      </c>
      <c r="Z30" s="10">
        <f t="shared" si="19"/>
        <v>4</v>
      </c>
      <c r="AA30" s="10">
        <f t="shared" si="19"/>
        <v>5</v>
      </c>
      <c r="AB30" s="10">
        <f t="shared" si="19"/>
        <v>4</v>
      </c>
      <c r="AC30" s="10">
        <f t="shared" si="19"/>
        <v>5</v>
      </c>
      <c r="AD30" s="10">
        <f t="shared" si="19"/>
        <v>4</v>
      </c>
      <c r="AE30" s="10">
        <f t="shared" si="19"/>
        <v>5</v>
      </c>
      <c r="AF30" s="10">
        <f t="shared" si="19"/>
        <v>4</v>
      </c>
      <c r="AG30" s="10">
        <f t="shared" si="19"/>
        <v>5</v>
      </c>
      <c r="AH30" s="10">
        <f t="shared" si="19"/>
        <v>4</v>
      </c>
      <c r="AI30" s="10">
        <f t="shared" si="19"/>
        <v>5</v>
      </c>
      <c r="AJ30" s="10">
        <f t="shared" si="19"/>
        <v>4</v>
      </c>
      <c r="AK30" s="10">
        <f t="shared" si="19"/>
        <v>5</v>
      </c>
      <c r="AL30" s="10">
        <f t="shared" si="19"/>
        <v>4</v>
      </c>
      <c r="AM30" s="10">
        <f t="shared" si="19"/>
        <v>5</v>
      </c>
      <c r="AN30" s="10">
        <f t="shared" si="19"/>
        <v>4</v>
      </c>
      <c r="AO30" s="10">
        <f t="shared" si="19"/>
        <v>5</v>
      </c>
      <c r="AP30" s="10">
        <f t="shared" si="19"/>
        <v>4</v>
      </c>
      <c r="AQ30" s="10">
        <f t="shared" si="19"/>
        <v>5</v>
      </c>
      <c r="AR30" s="10">
        <f t="shared" si="19"/>
        <v>3</v>
      </c>
      <c r="AS30" s="10">
        <f t="shared" si="19"/>
        <v>5</v>
      </c>
      <c r="AT30" s="10">
        <f t="shared" si="19"/>
        <v>3</v>
      </c>
      <c r="AU30" s="10">
        <f t="shared" si="19"/>
        <v>0</v>
      </c>
      <c r="AV30" s="10">
        <f t="shared" si="19"/>
        <v>0</v>
      </c>
      <c r="AW30" s="10">
        <f t="shared" si="19"/>
        <v>0</v>
      </c>
      <c r="AX30" s="43">
        <f t="shared" si="19"/>
        <v>97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54">
        <f>SUM(BG32,BG34,BG36)</f>
        <v>165</v>
      </c>
    </row>
    <row r="31" spans="1:59" ht="15" customHeight="1">
      <c r="A31" s="106"/>
      <c r="B31" s="82" t="s">
        <v>58</v>
      </c>
      <c r="C31" s="83" t="s">
        <v>181</v>
      </c>
      <c r="D31" s="18" t="s">
        <v>36</v>
      </c>
      <c r="E31" s="12">
        <v>4</v>
      </c>
      <c r="F31" s="12">
        <v>2</v>
      </c>
      <c r="G31" s="12">
        <v>4</v>
      </c>
      <c r="H31" s="12">
        <v>2</v>
      </c>
      <c r="I31" s="12">
        <v>4</v>
      </c>
      <c r="J31" s="12">
        <v>2</v>
      </c>
      <c r="K31" s="12">
        <v>4</v>
      </c>
      <c r="L31" s="12">
        <v>2</v>
      </c>
      <c r="M31" s="12">
        <v>4</v>
      </c>
      <c r="N31" s="12">
        <v>2</v>
      </c>
      <c r="O31" s="12">
        <v>4</v>
      </c>
      <c r="P31" s="12">
        <v>2</v>
      </c>
      <c r="Q31" s="12">
        <v>4</v>
      </c>
      <c r="R31" s="12">
        <v>2</v>
      </c>
      <c r="S31" s="12">
        <v>4</v>
      </c>
      <c r="T31" s="12">
        <v>2</v>
      </c>
      <c r="U31" s="12">
        <v>3</v>
      </c>
      <c r="V31" s="42">
        <f aca="true" t="shared" si="20" ref="V31:V42">SUM(E31:U31)</f>
        <v>51</v>
      </c>
      <c r="W31" s="12">
        <v>0</v>
      </c>
      <c r="X31" s="12">
        <v>0</v>
      </c>
      <c r="Y31" s="12">
        <v>4</v>
      </c>
      <c r="Z31" s="12">
        <v>2</v>
      </c>
      <c r="AA31" s="12">
        <v>4</v>
      </c>
      <c r="AB31" s="12">
        <v>2</v>
      </c>
      <c r="AC31" s="12">
        <v>4</v>
      </c>
      <c r="AD31" s="12">
        <v>2</v>
      </c>
      <c r="AE31" s="12">
        <v>4</v>
      </c>
      <c r="AF31" s="12">
        <v>2</v>
      </c>
      <c r="AG31" s="12">
        <v>4</v>
      </c>
      <c r="AH31" s="12">
        <v>2</v>
      </c>
      <c r="AI31" s="12">
        <v>4</v>
      </c>
      <c r="AJ31" s="12">
        <v>2</v>
      </c>
      <c r="AK31" s="12">
        <v>4</v>
      </c>
      <c r="AL31" s="12">
        <v>2</v>
      </c>
      <c r="AM31" s="12">
        <v>4</v>
      </c>
      <c r="AN31" s="12">
        <v>2</v>
      </c>
      <c r="AO31" s="12">
        <v>4</v>
      </c>
      <c r="AP31" s="12">
        <v>2</v>
      </c>
      <c r="AQ31" s="12">
        <v>4</v>
      </c>
      <c r="AR31" s="12">
        <v>2</v>
      </c>
      <c r="AS31" s="12">
        <v>4</v>
      </c>
      <c r="AT31" s="20">
        <v>2</v>
      </c>
      <c r="AU31" s="12"/>
      <c r="AV31" s="12"/>
      <c r="AW31" s="12">
        <v>0</v>
      </c>
      <c r="AX31" s="42">
        <f aca="true" t="shared" si="21" ref="AX31:AX42">SUM(Y31:AW31)</f>
        <v>66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9">
        <f aca="true" t="shared" si="22" ref="BG31:BG42">SUM(V31+AX31)</f>
        <v>117</v>
      </c>
    </row>
    <row r="32" spans="1:59" ht="15" customHeight="1">
      <c r="A32" s="106"/>
      <c r="B32" s="82"/>
      <c r="C32" s="83"/>
      <c r="D32" s="18" t="s">
        <v>37</v>
      </c>
      <c r="E32" s="12">
        <f>E31/2</f>
        <v>2</v>
      </c>
      <c r="F32" s="12">
        <f aca="true" t="shared" si="23" ref="F32:AT32">F31/2</f>
        <v>1</v>
      </c>
      <c r="G32" s="12">
        <f t="shared" si="23"/>
        <v>2</v>
      </c>
      <c r="H32" s="12">
        <f t="shared" si="23"/>
        <v>1</v>
      </c>
      <c r="I32" s="12">
        <f t="shared" si="23"/>
        <v>2</v>
      </c>
      <c r="J32" s="12">
        <f t="shared" si="23"/>
        <v>1</v>
      </c>
      <c r="K32" s="12">
        <f t="shared" si="23"/>
        <v>2</v>
      </c>
      <c r="L32" s="12">
        <f t="shared" si="23"/>
        <v>1</v>
      </c>
      <c r="M32" s="12">
        <f t="shared" si="23"/>
        <v>2</v>
      </c>
      <c r="N32" s="12">
        <f t="shared" si="23"/>
        <v>1</v>
      </c>
      <c r="O32" s="12">
        <f t="shared" si="23"/>
        <v>2</v>
      </c>
      <c r="P32" s="12">
        <f t="shared" si="23"/>
        <v>1</v>
      </c>
      <c r="Q32" s="12">
        <f t="shared" si="23"/>
        <v>2</v>
      </c>
      <c r="R32" s="12">
        <f t="shared" si="23"/>
        <v>1</v>
      </c>
      <c r="S32" s="12">
        <f t="shared" si="23"/>
        <v>2</v>
      </c>
      <c r="T32" s="12">
        <f t="shared" si="23"/>
        <v>1</v>
      </c>
      <c r="U32" s="12">
        <f t="shared" si="23"/>
        <v>1.5</v>
      </c>
      <c r="V32" s="42">
        <f t="shared" si="23"/>
        <v>25.5</v>
      </c>
      <c r="W32" s="12">
        <f t="shared" si="23"/>
        <v>0</v>
      </c>
      <c r="X32" s="12">
        <f t="shared" si="23"/>
        <v>0</v>
      </c>
      <c r="Y32" s="12">
        <f t="shared" si="23"/>
        <v>2</v>
      </c>
      <c r="Z32" s="12">
        <f t="shared" si="23"/>
        <v>1</v>
      </c>
      <c r="AA32" s="12">
        <f t="shared" si="23"/>
        <v>2</v>
      </c>
      <c r="AB32" s="12">
        <f t="shared" si="23"/>
        <v>1</v>
      </c>
      <c r="AC32" s="12">
        <f t="shared" si="23"/>
        <v>2</v>
      </c>
      <c r="AD32" s="12">
        <f t="shared" si="23"/>
        <v>1</v>
      </c>
      <c r="AE32" s="12">
        <f t="shared" si="23"/>
        <v>2</v>
      </c>
      <c r="AF32" s="12">
        <f t="shared" si="23"/>
        <v>1</v>
      </c>
      <c r="AG32" s="12">
        <f t="shared" si="23"/>
        <v>2</v>
      </c>
      <c r="AH32" s="12">
        <f t="shared" si="23"/>
        <v>1</v>
      </c>
      <c r="AI32" s="12">
        <f t="shared" si="23"/>
        <v>2</v>
      </c>
      <c r="AJ32" s="12">
        <f t="shared" si="23"/>
        <v>1</v>
      </c>
      <c r="AK32" s="12">
        <f t="shared" si="23"/>
        <v>2</v>
      </c>
      <c r="AL32" s="12">
        <f t="shared" si="23"/>
        <v>1</v>
      </c>
      <c r="AM32" s="12">
        <f t="shared" si="23"/>
        <v>2</v>
      </c>
      <c r="AN32" s="12">
        <f t="shared" si="23"/>
        <v>1</v>
      </c>
      <c r="AO32" s="12">
        <f t="shared" si="23"/>
        <v>2</v>
      </c>
      <c r="AP32" s="12">
        <f t="shared" si="23"/>
        <v>1</v>
      </c>
      <c r="AQ32" s="12">
        <f t="shared" si="23"/>
        <v>2</v>
      </c>
      <c r="AR32" s="12">
        <f t="shared" si="23"/>
        <v>1</v>
      </c>
      <c r="AS32" s="12">
        <f t="shared" si="23"/>
        <v>2</v>
      </c>
      <c r="AT32" s="20">
        <f t="shared" si="23"/>
        <v>1</v>
      </c>
      <c r="AU32" s="12"/>
      <c r="AV32" s="12"/>
      <c r="AW32" s="12">
        <v>0</v>
      </c>
      <c r="AX32" s="42">
        <f t="shared" si="21"/>
        <v>33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9">
        <f t="shared" si="22"/>
        <v>58.5</v>
      </c>
    </row>
    <row r="33" spans="1:59" ht="15" customHeight="1">
      <c r="A33" s="106"/>
      <c r="B33" s="82" t="s">
        <v>59</v>
      </c>
      <c r="C33" s="83" t="s">
        <v>61</v>
      </c>
      <c r="D33" s="18" t="s">
        <v>36</v>
      </c>
      <c r="E33" s="12">
        <v>4</v>
      </c>
      <c r="F33" s="12">
        <v>6</v>
      </c>
      <c r="G33" s="12">
        <v>4</v>
      </c>
      <c r="H33" s="12">
        <v>6</v>
      </c>
      <c r="I33" s="12">
        <v>4</v>
      </c>
      <c r="J33" s="12">
        <v>6</v>
      </c>
      <c r="K33" s="12">
        <v>4</v>
      </c>
      <c r="L33" s="12">
        <v>6</v>
      </c>
      <c r="M33" s="12">
        <v>4</v>
      </c>
      <c r="N33" s="12">
        <v>6</v>
      </c>
      <c r="O33" s="12">
        <v>4</v>
      </c>
      <c r="P33" s="12">
        <v>6</v>
      </c>
      <c r="Q33" s="12">
        <v>4</v>
      </c>
      <c r="R33" s="12">
        <v>6</v>
      </c>
      <c r="S33" s="12">
        <v>4</v>
      </c>
      <c r="T33" s="12">
        <v>6</v>
      </c>
      <c r="U33" s="20">
        <v>5</v>
      </c>
      <c r="V33" s="42">
        <f t="shared" si="20"/>
        <v>85</v>
      </c>
      <c r="W33" s="12">
        <v>0</v>
      </c>
      <c r="X33" s="12">
        <v>0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12"/>
      <c r="AW33" s="12">
        <v>0</v>
      </c>
      <c r="AX33" s="42">
        <f t="shared" si="21"/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9">
        <f t="shared" si="22"/>
        <v>85</v>
      </c>
    </row>
    <row r="34" spans="1:59" ht="15" customHeight="1">
      <c r="A34" s="106"/>
      <c r="B34" s="82"/>
      <c r="C34" s="83"/>
      <c r="D34" s="18" t="s">
        <v>37</v>
      </c>
      <c r="E34" s="12">
        <f>E33/2</f>
        <v>2</v>
      </c>
      <c r="F34" s="12">
        <f aca="true" t="shared" si="24" ref="F34:V34">F33/2</f>
        <v>3</v>
      </c>
      <c r="G34" s="12">
        <f t="shared" si="24"/>
        <v>2</v>
      </c>
      <c r="H34" s="12">
        <f t="shared" si="24"/>
        <v>3</v>
      </c>
      <c r="I34" s="12">
        <f t="shared" si="24"/>
        <v>2</v>
      </c>
      <c r="J34" s="12">
        <f t="shared" si="24"/>
        <v>3</v>
      </c>
      <c r="K34" s="12">
        <f t="shared" si="24"/>
        <v>2</v>
      </c>
      <c r="L34" s="12">
        <f t="shared" si="24"/>
        <v>3</v>
      </c>
      <c r="M34" s="12">
        <f t="shared" si="24"/>
        <v>2</v>
      </c>
      <c r="N34" s="12">
        <f t="shared" si="24"/>
        <v>3</v>
      </c>
      <c r="O34" s="12">
        <f t="shared" si="24"/>
        <v>2</v>
      </c>
      <c r="P34" s="12">
        <f t="shared" si="24"/>
        <v>3</v>
      </c>
      <c r="Q34" s="12">
        <f t="shared" si="24"/>
        <v>2</v>
      </c>
      <c r="R34" s="12">
        <f t="shared" si="24"/>
        <v>3</v>
      </c>
      <c r="S34" s="12">
        <f t="shared" si="24"/>
        <v>2</v>
      </c>
      <c r="T34" s="12">
        <f t="shared" si="24"/>
        <v>3</v>
      </c>
      <c r="U34" s="20">
        <f t="shared" si="24"/>
        <v>2.5</v>
      </c>
      <c r="V34" s="42">
        <f t="shared" si="24"/>
        <v>42.5</v>
      </c>
      <c r="W34" s="12">
        <v>0</v>
      </c>
      <c r="X34" s="12">
        <v>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12"/>
      <c r="AW34" s="12">
        <v>0</v>
      </c>
      <c r="AX34" s="42">
        <f t="shared" si="21"/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9">
        <f t="shared" si="22"/>
        <v>42.5</v>
      </c>
    </row>
    <row r="35" spans="1:59" ht="15" customHeight="1">
      <c r="A35" s="106"/>
      <c r="B35" s="82" t="s">
        <v>60</v>
      </c>
      <c r="C35" s="83" t="s">
        <v>66</v>
      </c>
      <c r="D35" s="18" t="s">
        <v>36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42">
        <f t="shared" si="20"/>
        <v>0</v>
      </c>
      <c r="W35" s="12">
        <v>0</v>
      </c>
      <c r="X35" s="12">
        <v>0</v>
      </c>
      <c r="Y35" s="12">
        <v>6</v>
      </c>
      <c r="Z35" s="12">
        <v>6</v>
      </c>
      <c r="AA35" s="12">
        <v>6</v>
      </c>
      <c r="AB35" s="12">
        <v>6</v>
      </c>
      <c r="AC35" s="12">
        <v>6</v>
      </c>
      <c r="AD35" s="12">
        <v>6</v>
      </c>
      <c r="AE35" s="12">
        <v>6</v>
      </c>
      <c r="AF35" s="12">
        <v>6</v>
      </c>
      <c r="AG35" s="12">
        <v>6</v>
      </c>
      <c r="AH35" s="12">
        <v>6</v>
      </c>
      <c r="AI35" s="12">
        <v>6</v>
      </c>
      <c r="AJ35" s="12">
        <v>6</v>
      </c>
      <c r="AK35" s="12">
        <v>6</v>
      </c>
      <c r="AL35" s="12">
        <v>6</v>
      </c>
      <c r="AM35" s="12">
        <v>6</v>
      </c>
      <c r="AN35" s="12">
        <v>6</v>
      </c>
      <c r="AO35" s="12">
        <v>6</v>
      </c>
      <c r="AP35" s="12">
        <v>6</v>
      </c>
      <c r="AQ35" s="12">
        <v>6</v>
      </c>
      <c r="AR35" s="12">
        <v>4</v>
      </c>
      <c r="AS35" s="12">
        <v>6</v>
      </c>
      <c r="AT35" s="12">
        <v>4</v>
      </c>
      <c r="AU35" s="52"/>
      <c r="AV35" s="55"/>
      <c r="AW35" s="12">
        <v>0</v>
      </c>
      <c r="AX35" s="42">
        <f t="shared" si="21"/>
        <v>128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9">
        <f t="shared" si="22"/>
        <v>128</v>
      </c>
    </row>
    <row r="36" spans="1:59" ht="15" customHeight="1">
      <c r="A36" s="106"/>
      <c r="B36" s="82"/>
      <c r="C36" s="83"/>
      <c r="D36" s="18" t="s">
        <v>37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42">
        <f t="shared" si="20"/>
        <v>0</v>
      </c>
      <c r="W36" s="12">
        <v>0</v>
      </c>
      <c r="X36" s="12">
        <v>0</v>
      </c>
      <c r="Y36" s="12">
        <f>Y35/2</f>
        <v>3</v>
      </c>
      <c r="Z36" s="12">
        <f aca="true" t="shared" si="25" ref="Z36:AT36">Z35/2</f>
        <v>3</v>
      </c>
      <c r="AA36" s="12">
        <f t="shared" si="25"/>
        <v>3</v>
      </c>
      <c r="AB36" s="12">
        <f t="shared" si="25"/>
        <v>3</v>
      </c>
      <c r="AC36" s="12">
        <f t="shared" si="25"/>
        <v>3</v>
      </c>
      <c r="AD36" s="12">
        <f t="shared" si="25"/>
        <v>3</v>
      </c>
      <c r="AE36" s="12">
        <f t="shared" si="25"/>
        <v>3</v>
      </c>
      <c r="AF36" s="12">
        <f t="shared" si="25"/>
        <v>3</v>
      </c>
      <c r="AG36" s="12">
        <f t="shared" si="25"/>
        <v>3</v>
      </c>
      <c r="AH36" s="12">
        <f t="shared" si="25"/>
        <v>3</v>
      </c>
      <c r="AI36" s="12">
        <f t="shared" si="25"/>
        <v>3</v>
      </c>
      <c r="AJ36" s="12">
        <f t="shared" si="25"/>
        <v>3</v>
      </c>
      <c r="AK36" s="12">
        <f t="shared" si="25"/>
        <v>3</v>
      </c>
      <c r="AL36" s="12">
        <f t="shared" si="25"/>
        <v>3</v>
      </c>
      <c r="AM36" s="12">
        <f t="shared" si="25"/>
        <v>3</v>
      </c>
      <c r="AN36" s="12">
        <f t="shared" si="25"/>
        <v>3</v>
      </c>
      <c r="AO36" s="12">
        <f t="shared" si="25"/>
        <v>3</v>
      </c>
      <c r="AP36" s="12">
        <f t="shared" si="25"/>
        <v>3</v>
      </c>
      <c r="AQ36" s="12">
        <f t="shared" si="25"/>
        <v>3</v>
      </c>
      <c r="AR36" s="12">
        <f t="shared" si="25"/>
        <v>2</v>
      </c>
      <c r="AS36" s="12">
        <f t="shared" si="25"/>
        <v>3</v>
      </c>
      <c r="AT36" s="12">
        <f t="shared" si="25"/>
        <v>2</v>
      </c>
      <c r="AU36" s="52"/>
      <c r="AV36" s="52"/>
      <c r="AW36" s="12">
        <v>0</v>
      </c>
      <c r="AX36" s="42">
        <f t="shared" si="21"/>
        <v>64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9">
        <f t="shared" si="22"/>
        <v>64</v>
      </c>
    </row>
    <row r="37" spans="1:59" ht="15" customHeight="1">
      <c r="A37" s="106"/>
      <c r="B37" s="82"/>
      <c r="C37" s="70" t="s">
        <v>62</v>
      </c>
      <c r="D37" s="18" t="s">
        <v>36</v>
      </c>
      <c r="E37" s="10">
        <f aca="true" t="shared" si="26" ref="E37:U37">E39</f>
        <v>4</v>
      </c>
      <c r="F37" s="10">
        <f t="shared" si="26"/>
        <v>6</v>
      </c>
      <c r="G37" s="10">
        <f t="shared" si="26"/>
        <v>4</v>
      </c>
      <c r="H37" s="10">
        <f t="shared" si="26"/>
        <v>6</v>
      </c>
      <c r="I37" s="10">
        <f t="shared" si="26"/>
        <v>4</v>
      </c>
      <c r="J37" s="10">
        <f t="shared" si="26"/>
        <v>6</v>
      </c>
      <c r="K37" s="10">
        <f t="shared" si="26"/>
        <v>4</v>
      </c>
      <c r="L37" s="10">
        <f t="shared" si="26"/>
        <v>6</v>
      </c>
      <c r="M37" s="10">
        <f t="shared" si="26"/>
        <v>4</v>
      </c>
      <c r="N37" s="10">
        <f t="shared" si="26"/>
        <v>6</v>
      </c>
      <c r="O37" s="10">
        <f t="shared" si="26"/>
        <v>4</v>
      </c>
      <c r="P37" s="10">
        <f t="shared" si="26"/>
        <v>6</v>
      </c>
      <c r="Q37" s="10">
        <f t="shared" si="26"/>
        <v>4</v>
      </c>
      <c r="R37" s="10">
        <f t="shared" si="26"/>
        <v>6</v>
      </c>
      <c r="S37" s="10">
        <f t="shared" si="26"/>
        <v>4</v>
      </c>
      <c r="T37" s="10">
        <f t="shared" si="26"/>
        <v>6</v>
      </c>
      <c r="U37" s="10">
        <f t="shared" si="26"/>
        <v>5</v>
      </c>
      <c r="V37" s="42">
        <f t="shared" si="20"/>
        <v>85</v>
      </c>
      <c r="W37" s="10">
        <f aca="true" t="shared" si="27" ref="W37:AW37">W39</f>
        <v>0</v>
      </c>
      <c r="X37" s="10">
        <f t="shared" si="27"/>
        <v>0</v>
      </c>
      <c r="Y37" s="10">
        <f t="shared" si="27"/>
        <v>4</v>
      </c>
      <c r="Z37" s="10">
        <f t="shared" si="27"/>
        <v>2</v>
      </c>
      <c r="AA37" s="10">
        <f t="shared" si="27"/>
        <v>4</v>
      </c>
      <c r="AB37" s="10">
        <f t="shared" si="27"/>
        <v>2</v>
      </c>
      <c r="AC37" s="10">
        <f t="shared" si="27"/>
        <v>4</v>
      </c>
      <c r="AD37" s="10">
        <f t="shared" si="27"/>
        <v>2</v>
      </c>
      <c r="AE37" s="10">
        <f t="shared" si="27"/>
        <v>4</v>
      </c>
      <c r="AF37" s="10">
        <f t="shared" si="27"/>
        <v>2</v>
      </c>
      <c r="AG37" s="10">
        <f t="shared" si="27"/>
        <v>4</v>
      </c>
      <c r="AH37" s="10">
        <f t="shared" si="27"/>
        <v>2</v>
      </c>
      <c r="AI37" s="10">
        <f t="shared" si="27"/>
        <v>4</v>
      </c>
      <c r="AJ37" s="10">
        <f t="shared" si="27"/>
        <v>2</v>
      </c>
      <c r="AK37" s="10">
        <f t="shared" si="27"/>
        <v>4</v>
      </c>
      <c r="AL37" s="10">
        <f t="shared" si="27"/>
        <v>2</v>
      </c>
      <c r="AM37" s="10">
        <f t="shared" si="27"/>
        <v>4</v>
      </c>
      <c r="AN37" s="10">
        <f t="shared" si="27"/>
        <v>2</v>
      </c>
      <c r="AO37" s="10">
        <f t="shared" si="27"/>
        <v>4</v>
      </c>
      <c r="AP37" s="10">
        <f t="shared" si="27"/>
        <v>2</v>
      </c>
      <c r="AQ37" s="10">
        <f t="shared" si="27"/>
        <v>4</v>
      </c>
      <c r="AR37" s="10">
        <f t="shared" si="27"/>
        <v>4</v>
      </c>
      <c r="AS37" s="10">
        <f t="shared" si="27"/>
        <v>4</v>
      </c>
      <c r="AT37" s="10">
        <f t="shared" si="27"/>
        <v>4</v>
      </c>
      <c r="AU37" s="10">
        <f t="shared" si="27"/>
        <v>0</v>
      </c>
      <c r="AV37" s="10">
        <f t="shared" si="27"/>
        <v>0</v>
      </c>
      <c r="AW37" s="10">
        <f t="shared" si="27"/>
        <v>0</v>
      </c>
      <c r="AX37" s="42">
        <f t="shared" si="21"/>
        <v>70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9">
        <f t="shared" si="22"/>
        <v>155</v>
      </c>
    </row>
    <row r="38" spans="1:59" ht="15" customHeight="1">
      <c r="A38" s="106"/>
      <c r="B38" s="82"/>
      <c r="C38" s="82"/>
      <c r="D38" s="18" t="s">
        <v>37</v>
      </c>
      <c r="E38" s="10">
        <f aca="true" t="shared" si="28" ref="E38:U38">E40</f>
        <v>2</v>
      </c>
      <c r="F38" s="10">
        <f t="shared" si="28"/>
        <v>3</v>
      </c>
      <c r="G38" s="10">
        <f t="shared" si="28"/>
        <v>2</v>
      </c>
      <c r="H38" s="10">
        <f t="shared" si="28"/>
        <v>3</v>
      </c>
      <c r="I38" s="10">
        <f t="shared" si="28"/>
        <v>2</v>
      </c>
      <c r="J38" s="10">
        <f t="shared" si="28"/>
        <v>3</v>
      </c>
      <c r="K38" s="10">
        <f t="shared" si="28"/>
        <v>2</v>
      </c>
      <c r="L38" s="10">
        <f t="shared" si="28"/>
        <v>3</v>
      </c>
      <c r="M38" s="10">
        <f t="shared" si="28"/>
        <v>2</v>
      </c>
      <c r="N38" s="10">
        <f t="shared" si="28"/>
        <v>3</v>
      </c>
      <c r="O38" s="10">
        <f t="shared" si="28"/>
        <v>2</v>
      </c>
      <c r="P38" s="10">
        <f t="shared" si="28"/>
        <v>3</v>
      </c>
      <c r="Q38" s="10">
        <f t="shared" si="28"/>
        <v>2</v>
      </c>
      <c r="R38" s="10">
        <f t="shared" si="28"/>
        <v>3</v>
      </c>
      <c r="S38" s="10">
        <f t="shared" si="28"/>
        <v>2</v>
      </c>
      <c r="T38" s="10">
        <f t="shared" si="28"/>
        <v>3</v>
      </c>
      <c r="U38" s="10">
        <f t="shared" si="28"/>
        <v>2.5</v>
      </c>
      <c r="V38" s="42">
        <f t="shared" si="20"/>
        <v>42.5</v>
      </c>
      <c r="W38" s="10">
        <f aca="true" t="shared" si="29" ref="W38:AW38">W40</f>
        <v>0</v>
      </c>
      <c r="X38" s="10">
        <f t="shared" si="29"/>
        <v>0</v>
      </c>
      <c r="Y38" s="10">
        <f t="shared" si="29"/>
        <v>2</v>
      </c>
      <c r="Z38" s="10">
        <f t="shared" si="29"/>
        <v>1</v>
      </c>
      <c r="AA38" s="10">
        <f t="shared" si="29"/>
        <v>2</v>
      </c>
      <c r="AB38" s="10">
        <f t="shared" si="29"/>
        <v>1</v>
      </c>
      <c r="AC38" s="10">
        <f t="shared" si="29"/>
        <v>2</v>
      </c>
      <c r="AD38" s="10">
        <f t="shared" si="29"/>
        <v>1</v>
      </c>
      <c r="AE38" s="10">
        <f t="shared" si="29"/>
        <v>2</v>
      </c>
      <c r="AF38" s="10">
        <f t="shared" si="29"/>
        <v>1</v>
      </c>
      <c r="AG38" s="10">
        <f t="shared" si="29"/>
        <v>2</v>
      </c>
      <c r="AH38" s="10">
        <f t="shared" si="29"/>
        <v>1</v>
      </c>
      <c r="AI38" s="10">
        <f t="shared" si="29"/>
        <v>2</v>
      </c>
      <c r="AJ38" s="10">
        <f t="shared" si="29"/>
        <v>1</v>
      </c>
      <c r="AK38" s="10">
        <f t="shared" si="29"/>
        <v>2</v>
      </c>
      <c r="AL38" s="10">
        <f t="shared" si="29"/>
        <v>1</v>
      </c>
      <c r="AM38" s="10">
        <f t="shared" si="29"/>
        <v>2</v>
      </c>
      <c r="AN38" s="10">
        <f t="shared" si="29"/>
        <v>1</v>
      </c>
      <c r="AO38" s="10">
        <f t="shared" si="29"/>
        <v>2</v>
      </c>
      <c r="AP38" s="10">
        <f t="shared" si="29"/>
        <v>1</v>
      </c>
      <c r="AQ38" s="10">
        <f t="shared" si="29"/>
        <v>2</v>
      </c>
      <c r="AR38" s="10">
        <f t="shared" si="29"/>
        <v>2</v>
      </c>
      <c r="AS38" s="10">
        <f t="shared" si="29"/>
        <v>2</v>
      </c>
      <c r="AT38" s="10">
        <f t="shared" si="29"/>
        <v>2</v>
      </c>
      <c r="AU38" s="10">
        <f t="shared" si="29"/>
        <v>0</v>
      </c>
      <c r="AV38" s="10">
        <f t="shared" si="29"/>
        <v>0</v>
      </c>
      <c r="AW38" s="10">
        <f t="shared" si="29"/>
        <v>0</v>
      </c>
      <c r="AX38" s="42">
        <f t="shared" si="21"/>
        <v>35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9">
        <f t="shared" si="22"/>
        <v>77.5</v>
      </c>
    </row>
    <row r="39" spans="1:60" ht="15" customHeight="1">
      <c r="A39" s="106"/>
      <c r="B39" s="82" t="s">
        <v>182</v>
      </c>
      <c r="C39" s="60" t="s">
        <v>183</v>
      </c>
      <c r="D39" s="18" t="s">
        <v>36</v>
      </c>
      <c r="E39" s="12">
        <v>4</v>
      </c>
      <c r="F39" s="12">
        <v>6</v>
      </c>
      <c r="G39" s="12">
        <v>4</v>
      </c>
      <c r="H39" s="12">
        <v>6</v>
      </c>
      <c r="I39" s="12">
        <v>4</v>
      </c>
      <c r="J39" s="12">
        <v>6</v>
      </c>
      <c r="K39" s="12">
        <v>4</v>
      </c>
      <c r="L39" s="12">
        <v>6</v>
      </c>
      <c r="M39" s="12">
        <v>4</v>
      </c>
      <c r="N39" s="12">
        <v>6</v>
      </c>
      <c r="O39" s="12">
        <v>4</v>
      </c>
      <c r="P39" s="12">
        <v>6</v>
      </c>
      <c r="Q39" s="12">
        <v>4</v>
      </c>
      <c r="R39" s="12">
        <v>6</v>
      </c>
      <c r="S39" s="12">
        <v>4</v>
      </c>
      <c r="T39" s="12">
        <v>6</v>
      </c>
      <c r="U39" s="12">
        <v>5</v>
      </c>
      <c r="V39" s="42">
        <f t="shared" si="20"/>
        <v>85</v>
      </c>
      <c r="W39" s="12">
        <v>0</v>
      </c>
      <c r="X39" s="12">
        <v>0</v>
      </c>
      <c r="Y39" s="12">
        <v>4</v>
      </c>
      <c r="Z39" s="12">
        <v>2</v>
      </c>
      <c r="AA39" s="12">
        <v>4</v>
      </c>
      <c r="AB39" s="12">
        <v>2</v>
      </c>
      <c r="AC39" s="12">
        <v>4</v>
      </c>
      <c r="AD39" s="12">
        <v>2</v>
      </c>
      <c r="AE39" s="12">
        <v>4</v>
      </c>
      <c r="AF39" s="12">
        <v>2</v>
      </c>
      <c r="AG39" s="12">
        <v>4</v>
      </c>
      <c r="AH39" s="12">
        <v>2</v>
      </c>
      <c r="AI39" s="12">
        <v>4</v>
      </c>
      <c r="AJ39" s="12">
        <v>2</v>
      </c>
      <c r="AK39" s="12">
        <v>4</v>
      </c>
      <c r="AL39" s="12">
        <v>2</v>
      </c>
      <c r="AM39" s="12">
        <v>4</v>
      </c>
      <c r="AN39" s="12">
        <v>2</v>
      </c>
      <c r="AO39" s="12">
        <v>4</v>
      </c>
      <c r="AP39" s="12">
        <v>2</v>
      </c>
      <c r="AQ39" s="12">
        <v>4</v>
      </c>
      <c r="AR39" s="12">
        <v>4</v>
      </c>
      <c r="AS39" s="12">
        <v>4</v>
      </c>
      <c r="AT39" s="20">
        <v>4</v>
      </c>
      <c r="AU39" s="12"/>
      <c r="AV39" s="12"/>
      <c r="AW39" s="12">
        <v>0</v>
      </c>
      <c r="AX39" s="42">
        <f t="shared" si="21"/>
        <v>70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9">
        <f t="shared" si="22"/>
        <v>155</v>
      </c>
      <c r="BH39" s="51"/>
    </row>
    <row r="40" spans="1:60" ht="15" customHeight="1">
      <c r="A40" s="106"/>
      <c r="B40" s="82"/>
      <c r="C40" s="60"/>
      <c r="D40" s="18" t="s">
        <v>37</v>
      </c>
      <c r="E40" s="12">
        <f>E39/2</f>
        <v>2</v>
      </c>
      <c r="F40" s="12">
        <f aca="true" t="shared" si="30" ref="F40:U40">F39/2</f>
        <v>3</v>
      </c>
      <c r="G40" s="12">
        <f t="shared" si="30"/>
        <v>2</v>
      </c>
      <c r="H40" s="12">
        <f t="shared" si="30"/>
        <v>3</v>
      </c>
      <c r="I40" s="12">
        <f t="shared" si="30"/>
        <v>2</v>
      </c>
      <c r="J40" s="12">
        <f t="shared" si="30"/>
        <v>3</v>
      </c>
      <c r="K40" s="12">
        <f t="shared" si="30"/>
        <v>2</v>
      </c>
      <c r="L40" s="12">
        <f t="shared" si="30"/>
        <v>3</v>
      </c>
      <c r="M40" s="12">
        <f t="shared" si="30"/>
        <v>2</v>
      </c>
      <c r="N40" s="12">
        <f t="shared" si="30"/>
        <v>3</v>
      </c>
      <c r="O40" s="12">
        <f t="shared" si="30"/>
        <v>2</v>
      </c>
      <c r="P40" s="12">
        <f t="shared" si="30"/>
        <v>3</v>
      </c>
      <c r="Q40" s="12">
        <f t="shared" si="30"/>
        <v>2</v>
      </c>
      <c r="R40" s="12">
        <f t="shared" si="30"/>
        <v>3</v>
      </c>
      <c r="S40" s="12">
        <f t="shared" si="30"/>
        <v>2</v>
      </c>
      <c r="T40" s="12">
        <f t="shared" si="30"/>
        <v>3</v>
      </c>
      <c r="U40" s="12">
        <f t="shared" si="30"/>
        <v>2.5</v>
      </c>
      <c r="V40" s="42">
        <f t="shared" si="20"/>
        <v>42.5</v>
      </c>
      <c r="W40" s="12">
        <v>0</v>
      </c>
      <c r="X40" s="12">
        <v>0</v>
      </c>
      <c r="Y40" s="12">
        <f>Y39/2</f>
        <v>2</v>
      </c>
      <c r="Z40" s="12">
        <f aca="true" t="shared" si="31" ref="Z40:AT40">Z39/2</f>
        <v>1</v>
      </c>
      <c r="AA40" s="12">
        <f t="shared" si="31"/>
        <v>2</v>
      </c>
      <c r="AB40" s="12">
        <f t="shared" si="31"/>
        <v>1</v>
      </c>
      <c r="AC40" s="12">
        <f t="shared" si="31"/>
        <v>2</v>
      </c>
      <c r="AD40" s="12">
        <f t="shared" si="31"/>
        <v>1</v>
      </c>
      <c r="AE40" s="12">
        <f t="shared" si="31"/>
        <v>2</v>
      </c>
      <c r="AF40" s="12">
        <f t="shared" si="31"/>
        <v>1</v>
      </c>
      <c r="AG40" s="12">
        <f t="shared" si="31"/>
        <v>2</v>
      </c>
      <c r="AH40" s="12">
        <f t="shared" si="31"/>
        <v>1</v>
      </c>
      <c r="AI40" s="12">
        <f t="shared" si="31"/>
        <v>2</v>
      </c>
      <c r="AJ40" s="12">
        <f t="shared" si="31"/>
        <v>1</v>
      </c>
      <c r="AK40" s="12">
        <f t="shared" si="31"/>
        <v>2</v>
      </c>
      <c r="AL40" s="12">
        <f t="shared" si="31"/>
        <v>1</v>
      </c>
      <c r="AM40" s="12">
        <f t="shared" si="31"/>
        <v>2</v>
      </c>
      <c r="AN40" s="12">
        <f t="shared" si="31"/>
        <v>1</v>
      </c>
      <c r="AO40" s="12">
        <f t="shared" si="31"/>
        <v>2</v>
      </c>
      <c r="AP40" s="12">
        <f t="shared" si="31"/>
        <v>1</v>
      </c>
      <c r="AQ40" s="12">
        <f t="shared" si="31"/>
        <v>2</v>
      </c>
      <c r="AR40" s="12">
        <f t="shared" si="31"/>
        <v>2</v>
      </c>
      <c r="AS40" s="12">
        <f t="shared" si="31"/>
        <v>2</v>
      </c>
      <c r="AT40" s="20">
        <f t="shared" si="31"/>
        <v>2</v>
      </c>
      <c r="AU40" s="12"/>
      <c r="AV40" s="12"/>
      <c r="AW40" s="12">
        <v>0</v>
      </c>
      <c r="AX40" s="42">
        <f t="shared" si="21"/>
        <v>35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9">
        <f t="shared" si="22"/>
        <v>77.5</v>
      </c>
      <c r="BH40" s="51"/>
    </row>
    <row r="41" spans="1:59" ht="15" customHeight="1">
      <c r="A41" s="106"/>
      <c r="B41" s="63" t="s">
        <v>63</v>
      </c>
      <c r="C41" s="63"/>
      <c r="D41" s="63"/>
      <c r="E41" s="10">
        <f aca="true" t="shared" si="32" ref="E41:U41">SUM(E7)</f>
        <v>36</v>
      </c>
      <c r="F41" s="10">
        <f t="shared" si="32"/>
        <v>36</v>
      </c>
      <c r="G41" s="10">
        <f t="shared" si="32"/>
        <v>36</v>
      </c>
      <c r="H41" s="10">
        <f t="shared" si="32"/>
        <v>36</v>
      </c>
      <c r="I41" s="10">
        <f t="shared" si="32"/>
        <v>36</v>
      </c>
      <c r="J41" s="10">
        <f t="shared" si="32"/>
        <v>36</v>
      </c>
      <c r="K41" s="10">
        <f t="shared" si="32"/>
        <v>36</v>
      </c>
      <c r="L41" s="10">
        <f t="shared" si="32"/>
        <v>36</v>
      </c>
      <c r="M41" s="10">
        <f t="shared" si="32"/>
        <v>36</v>
      </c>
      <c r="N41" s="10">
        <f t="shared" si="32"/>
        <v>36</v>
      </c>
      <c r="O41" s="10">
        <f t="shared" si="32"/>
        <v>36</v>
      </c>
      <c r="P41" s="10">
        <f t="shared" si="32"/>
        <v>36</v>
      </c>
      <c r="Q41" s="10">
        <f t="shared" si="32"/>
        <v>36</v>
      </c>
      <c r="R41" s="10">
        <f t="shared" si="32"/>
        <v>36</v>
      </c>
      <c r="S41" s="10">
        <f t="shared" si="32"/>
        <v>36</v>
      </c>
      <c r="T41" s="10">
        <f t="shared" si="32"/>
        <v>36</v>
      </c>
      <c r="U41" s="10">
        <f t="shared" si="32"/>
        <v>36</v>
      </c>
      <c r="V41" s="43">
        <f t="shared" si="20"/>
        <v>612</v>
      </c>
      <c r="W41" s="10">
        <v>0</v>
      </c>
      <c r="X41" s="10">
        <v>0</v>
      </c>
      <c r="Y41" s="10">
        <f aca="true" t="shared" si="33" ref="Y41:AW41">SUM(Y7)</f>
        <v>36</v>
      </c>
      <c r="Z41" s="10">
        <f t="shared" si="33"/>
        <v>36</v>
      </c>
      <c r="AA41" s="10">
        <f t="shared" si="33"/>
        <v>36</v>
      </c>
      <c r="AB41" s="10">
        <f t="shared" si="33"/>
        <v>36</v>
      </c>
      <c r="AC41" s="10">
        <f t="shared" si="33"/>
        <v>36</v>
      </c>
      <c r="AD41" s="10">
        <f t="shared" si="33"/>
        <v>36</v>
      </c>
      <c r="AE41" s="10">
        <f t="shared" si="33"/>
        <v>36</v>
      </c>
      <c r="AF41" s="10">
        <f t="shared" si="33"/>
        <v>36</v>
      </c>
      <c r="AG41" s="10">
        <f t="shared" si="33"/>
        <v>36</v>
      </c>
      <c r="AH41" s="10">
        <f t="shared" si="33"/>
        <v>36</v>
      </c>
      <c r="AI41" s="10">
        <f t="shared" si="33"/>
        <v>36</v>
      </c>
      <c r="AJ41" s="10">
        <f t="shared" si="33"/>
        <v>36</v>
      </c>
      <c r="AK41" s="10">
        <f t="shared" si="33"/>
        <v>36</v>
      </c>
      <c r="AL41" s="10">
        <f t="shared" si="33"/>
        <v>36</v>
      </c>
      <c r="AM41" s="10">
        <f t="shared" si="33"/>
        <v>36</v>
      </c>
      <c r="AN41" s="10">
        <f t="shared" si="33"/>
        <v>36</v>
      </c>
      <c r="AO41" s="10">
        <f t="shared" si="33"/>
        <v>36</v>
      </c>
      <c r="AP41" s="10">
        <f t="shared" si="33"/>
        <v>36</v>
      </c>
      <c r="AQ41" s="10">
        <f t="shared" si="33"/>
        <v>36</v>
      </c>
      <c r="AR41" s="10">
        <f t="shared" si="33"/>
        <v>36</v>
      </c>
      <c r="AS41" s="10">
        <f t="shared" si="33"/>
        <v>36</v>
      </c>
      <c r="AT41" s="10">
        <f t="shared" si="33"/>
        <v>36</v>
      </c>
      <c r="AU41" s="10">
        <f t="shared" si="33"/>
        <v>0</v>
      </c>
      <c r="AV41" s="10">
        <f t="shared" si="33"/>
        <v>0</v>
      </c>
      <c r="AW41" s="10">
        <f t="shared" si="33"/>
        <v>0</v>
      </c>
      <c r="AX41" s="43">
        <f t="shared" si="21"/>
        <v>792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56">
        <f t="shared" si="22"/>
        <v>1404</v>
      </c>
    </row>
    <row r="42" spans="1:59" ht="15" customHeight="1">
      <c r="A42" s="106"/>
      <c r="B42" s="63" t="s">
        <v>64</v>
      </c>
      <c r="C42" s="63"/>
      <c r="D42" s="63"/>
      <c r="E42" s="10">
        <f aca="true" t="shared" si="34" ref="E42:U42">SUM(E8)</f>
        <v>18</v>
      </c>
      <c r="F42" s="10">
        <f t="shared" si="34"/>
        <v>18</v>
      </c>
      <c r="G42" s="10">
        <f t="shared" si="34"/>
        <v>18</v>
      </c>
      <c r="H42" s="10">
        <f t="shared" si="34"/>
        <v>18</v>
      </c>
      <c r="I42" s="10">
        <f t="shared" si="34"/>
        <v>18</v>
      </c>
      <c r="J42" s="10">
        <f t="shared" si="34"/>
        <v>18</v>
      </c>
      <c r="K42" s="10">
        <f t="shared" si="34"/>
        <v>18</v>
      </c>
      <c r="L42" s="10">
        <f t="shared" si="34"/>
        <v>18</v>
      </c>
      <c r="M42" s="10">
        <f t="shared" si="34"/>
        <v>18</v>
      </c>
      <c r="N42" s="10">
        <f t="shared" si="34"/>
        <v>18</v>
      </c>
      <c r="O42" s="10">
        <f t="shared" si="34"/>
        <v>18</v>
      </c>
      <c r="P42" s="10">
        <f t="shared" si="34"/>
        <v>18</v>
      </c>
      <c r="Q42" s="10">
        <f t="shared" si="34"/>
        <v>18</v>
      </c>
      <c r="R42" s="10">
        <f t="shared" si="34"/>
        <v>18</v>
      </c>
      <c r="S42" s="10">
        <f t="shared" si="34"/>
        <v>18</v>
      </c>
      <c r="T42" s="10">
        <f t="shared" si="34"/>
        <v>18</v>
      </c>
      <c r="U42" s="10">
        <f t="shared" si="34"/>
        <v>18</v>
      </c>
      <c r="V42" s="43">
        <f t="shared" si="20"/>
        <v>306</v>
      </c>
      <c r="W42" s="10">
        <v>0</v>
      </c>
      <c r="X42" s="10">
        <v>0</v>
      </c>
      <c r="Y42" s="10">
        <f aca="true" t="shared" si="35" ref="Y42:AW42">SUM(Y8)</f>
        <v>18</v>
      </c>
      <c r="Z42" s="10">
        <f t="shared" si="35"/>
        <v>18</v>
      </c>
      <c r="AA42" s="10">
        <f t="shared" si="35"/>
        <v>18</v>
      </c>
      <c r="AB42" s="10">
        <f t="shared" si="35"/>
        <v>18</v>
      </c>
      <c r="AC42" s="10">
        <f t="shared" si="35"/>
        <v>18</v>
      </c>
      <c r="AD42" s="10">
        <f t="shared" si="35"/>
        <v>18</v>
      </c>
      <c r="AE42" s="10">
        <f t="shared" si="35"/>
        <v>18</v>
      </c>
      <c r="AF42" s="10">
        <f t="shared" si="35"/>
        <v>18</v>
      </c>
      <c r="AG42" s="10">
        <f t="shared" si="35"/>
        <v>18</v>
      </c>
      <c r="AH42" s="10">
        <f t="shared" si="35"/>
        <v>18</v>
      </c>
      <c r="AI42" s="10">
        <f t="shared" si="35"/>
        <v>18</v>
      </c>
      <c r="AJ42" s="10">
        <f t="shared" si="35"/>
        <v>18</v>
      </c>
      <c r="AK42" s="10">
        <f t="shared" si="35"/>
        <v>18</v>
      </c>
      <c r="AL42" s="10">
        <f t="shared" si="35"/>
        <v>18</v>
      </c>
      <c r="AM42" s="10">
        <f t="shared" si="35"/>
        <v>18</v>
      </c>
      <c r="AN42" s="10">
        <f t="shared" si="35"/>
        <v>18</v>
      </c>
      <c r="AO42" s="10">
        <f t="shared" si="35"/>
        <v>18</v>
      </c>
      <c r="AP42" s="10">
        <f t="shared" si="35"/>
        <v>18</v>
      </c>
      <c r="AQ42" s="10">
        <f t="shared" si="35"/>
        <v>18</v>
      </c>
      <c r="AR42" s="10">
        <f t="shared" si="35"/>
        <v>18</v>
      </c>
      <c r="AS42" s="10">
        <f t="shared" si="35"/>
        <v>18</v>
      </c>
      <c r="AT42" s="10">
        <f t="shared" si="35"/>
        <v>18</v>
      </c>
      <c r="AU42" s="10">
        <f t="shared" si="35"/>
        <v>0</v>
      </c>
      <c r="AV42" s="10">
        <f t="shared" si="35"/>
        <v>0</v>
      </c>
      <c r="AW42" s="10">
        <f t="shared" si="35"/>
        <v>0</v>
      </c>
      <c r="AX42" s="43">
        <f t="shared" si="21"/>
        <v>396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56">
        <f t="shared" si="22"/>
        <v>702</v>
      </c>
    </row>
    <row r="43" spans="1:59" ht="15" customHeight="1">
      <c r="A43" s="69"/>
      <c r="B43" s="63" t="s">
        <v>65</v>
      </c>
      <c r="C43" s="63"/>
      <c r="D43" s="63"/>
      <c r="E43" s="10">
        <f>E41+E42</f>
        <v>54</v>
      </c>
      <c r="F43" s="10">
        <f aca="true" t="shared" si="36" ref="F43:BG43">F41+F42</f>
        <v>54</v>
      </c>
      <c r="G43" s="10">
        <f t="shared" si="36"/>
        <v>54</v>
      </c>
      <c r="H43" s="10">
        <f t="shared" si="36"/>
        <v>54</v>
      </c>
      <c r="I43" s="10">
        <f t="shared" si="36"/>
        <v>54</v>
      </c>
      <c r="J43" s="10">
        <f t="shared" si="36"/>
        <v>54</v>
      </c>
      <c r="K43" s="10">
        <f t="shared" si="36"/>
        <v>54</v>
      </c>
      <c r="L43" s="10">
        <f t="shared" si="36"/>
        <v>54</v>
      </c>
      <c r="M43" s="10">
        <f t="shared" si="36"/>
        <v>54</v>
      </c>
      <c r="N43" s="10">
        <f t="shared" si="36"/>
        <v>54</v>
      </c>
      <c r="O43" s="10">
        <f t="shared" si="36"/>
        <v>54</v>
      </c>
      <c r="P43" s="10">
        <f t="shared" si="36"/>
        <v>54</v>
      </c>
      <c r="Q43" s="10">
        <f t="shared" si="36"/>
        <v>54</v>
      </c>
      <c r="R43" s="10">
        <f t="shared" si="36"/>
        <v>54</v>
      </c>
      <c r="S43" s="10">
        <f t="shared" si="36"/>
        <v>54</v>
      </c>
      <c r="T43" s="10">
        <f t="shared" si="36"/>
        <v>54</v>
      </c>
      <c r="U43" s="10">
        <f t="shared" si="36"/>
        <v>54</v>
      </c>
      <c r="V43" s="10">
        <f t="shared" si="36"/>
        <v>918</v>
      </c>
      <c r="W43" s="10">
        <f t="shared" si="36"/>
        <v>0</v>
      </c>
      <c r="X43" s="10">
        <f t="shared" si="36"/>
        <v>0</v>
      </c>
      <c r="Y43" s="10">
        <f t="shared" si="36"/>
        <v>54</v>
      </c>
      <c r="Z43" s="10">
        <f t="shared" si="36"/>
        <v>54</v>
      </c>
      <c r="AA43" s="10">
        <f t="shared" si="36"/>
        <v>54</v>
      </c>
      <c r="AB43" s="10">
        <f t="shared" si="36"/>
        <v>54</v>
      </c>
      <c r="AC43" s="10">
        <f t="shared" si="36"/>
        <v>54</v>
      </c>
      <c r="AD43" s="10">
        <f t="shared" si="36"/>
        <v>54</v>
      </c>
      <c r="AE43" s="10">
        <f t="shared" si="36"/>
        <v>54</v>
      </c>
      <c r="AF43" s="10">
        <f t="shared" si="36"/>
        <v>54</v>
      </c>
      <c r="AG43" s="10">
        <f t="shared" si="36"/>
        <v>54</v>
      </c>
      <c r="AH43" s="10">
        <f t="shared" si="36"/>
        <v>54</v>
      </c>
      <c r="AI43" s="10">
        <f t="shared" si="36"/>
        <v>54</v>
      </c>
      <c r="AJ43" s="10">
        <f t="shared" si="36"/>
        <v>54</v>
      </c>
      <c r="AK43" s="10">
        <f t="shared" si="36"/>
        <v>54</v>
      </c>
      <c r="AL43" s="10">
        <f t="shared" si="36"/>
        <v>54</v>
      </c>
      <c r="AM43" s="10">
        <f t="shared" si="36"/>
        <v>54</v>
      </c>
      <c r="AN43" s="10">
        <f t="shared" si="36"/>
        <v>54</v>
      </c>
      <c r="AO43" s="10">
        <f t="shared" si="36"/>
        <v>54</v>
      </c>
      <c r="AP43" s="10">
        <f t="shared" si="36"/>
        <v>54</v>
      </c>
      <c r="AQ43" s="10">
        <f t="shared" si="36"/>
        <v>54</v>
      </c>
      <c r="AR43" s="10">
        <f t="shared" si="36"/>
        <v>54</v>
      </c>
      <c r="AS43" s="10">
        <f t="shared" si="36"/>
        <v>54</v>
      </c>
      <c r="AT43" s="10">
        <f t="shared" si="36"/>
        <v>54</v>
      </c>
      <c r="AU43" s="10">
        <f t="shared" si="36"/>
        <v>0</v>
      </c>
      <c r="AV43" s="10">
        <f t="shared" si="36"/>
        <v>0</v>
      </c>
      <c r="AW43" s="10">
        <f t="shared" si="36"/>
        <v>0</v>
      </c>
      <c r="AX43" s="10">
        <f t="shared" si="36"/>
        <v>1188</v>
      </c>
      <c r="AY43" s="10">
        <f t="shared" si="36"/>
        <v>0</v>
      </c>
      <c r="AZ43" s="10">
        <f t="shared" si="36"/>
        <v>0</v>
      </c>
      <c r="BA43" s="10">
        <f t="shared" si="36"/>
        <v>0</v>
      </c>
      <c r="BB43" s="10">
        <f t="shared" si="36"/>
        <v>0</v>
      </c>
      <c r="BC43" s="10">
        <f t="shared" si="36"/>
        <v>0</v>
      </c>
      <c r="BD43" s="10">
        <f t="shared" si="36"/>
        <v>0</v>
      </c>
      <c r="BE43" s="10">
        <f t="shared" si="36"/>
        <v>0</v>
      </c>
      <c r="BF43" s="10">
        <f t="shared" si="36"/>
        <v>0</v>
      </c>
      <c r="BG43" s="10">
        <f t="shared" si="36"/>
        <v>2106</v>
      </c>
    </row>
    <row r="44" spans="5:58" ht="15" customHeight="1"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8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14"/>
      <c r="AI44" s="57"/>
      <c r="AJ44" s="57"/>
      <c r="AK44" s="14"/>
      <c r="AL44" s="57"/>
      <c r="AM44" s="57"/>
      <c r="AN44" s="57"/>
      <c r="AO44" s="57"/>
      <c r="AP44" s="14"/>
      <c r="AQ44" s="57"/>
      <c r="AR44" s="57"/>
      <c r="AS44" s="14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</row>
    <row r="45" ht="15" customHeight="1"/>
    <row r="46" ht="15" customHeight="1"/>
    <row r="47" ht="15" customHeight="1"/>
    <row r="48" ht="15" customHeight="1"/>
    <row r="49" ht="15" customHeight="1"/>
    <row r="50" ht="15" customHeight="1">
      <c r="AU50" s="1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97">
    <mergeCell ref="B15:B16"/>
    <mergeCell ref="C15:C16"/>
    <mergeCell ref="C33:C34"/>
    <mergeCell ref="C27:C28"/>
    <mergeCell ref="C21:C22"/>
    <mergeCell ref="B23:B24"/>
    <mergeCell ref="B29:B30"/>
    <mergeCell ref="C29:C30"/>
    <mergeCell ref="B33:B34"/>
    <mergeCell ref="B27:B28"/>
    <mergeCell ref="B35:B36"/>
    <mergeCell ref="C35:C36"/>
    <mergeCell ref="B43:D43"/>
    <mergeCell ref="B41:D41"/>
    <mergeCell ref="B42:D42"/>
    <mergeCell ref="C39:C40"/>
    <mergeCell ref="B39:B40"/>
    <mergeCell ref="C37:C38"/>
    <mergeCell ref="B37:B38"/>
    <mergeCell ref="BG1:BG6"/>
    <mergeCell ref="B17:B18"/>
    <mergeCell ref="C17:C18"/>
    <mergeCell ref="B19:B20"/>
    <mergeCell ref="C19:C20"/>
    <mergeCell ref="B11:B12"/>
    <mergeCell ref="C11:C12"/>
    <mergeCell ref="B1:B6"/>
    <mergeCell ref="N1:N3"/>
    <mergeCell ref="Y1:Y3"/>
    <mergeCell ref="C23:C24"/>
    <mergeCell ref="I1:I3"/>
    <mergeCell ref="R1:R3"/>
    <mergeCell ref="H1:H3"/>
    <mergeCell ref="O1:O3"/>
    <mergeCell ref="E1:E3"/>
    <mergeCell ref="F1:F3"/>
    <mergeCell ref="G1:G3"/>
    <mergeCell ref="L1:L3"/>
    <mergeCell ref="M1:M3"/>
    <mergeCell ref="A1:A43"/>
    <mergeCell ref="B7:B8"/>
    <mergeCell ref="C7:C8"/>
    <mergeCell ref="B9:B10"/>
    <mergeCell ref="C9:C10"/>
    <mergeCell ref="B25:B26"/>
    <mergeCell ref="C25:C26"/>
    <mergeCell ref="C13:C14"/>
    <mergeCell ref="C1:C6"/>
    <mergeCell ref="B13:B14"/>
    <mergeCell ref="P1:P3"/>
    <mergeCell ref="S1:S3"/>
    <mergeCell ref="AY1:AY3"/>
    <mergeCell ref="Z1:Z3"/>
    <mergeCell ref="AA1:AA3"/>
    <mergeCell ref="AB1:AB3"/>
    <mergeCell ref="AJ1:AJ3"/>
    <mergeCell ref="AK1:AK3"/>
    <mergeCell ref="AL1:AL3"/>
    <mergeCell ref="U1:U3"/>
    <mergeCell ref="BA1:BA3"/>
    <mergeCell ref="Q1:Q3"/>
    <mergeCell ref="AD1:AD3"/>
    <mergeCell ref="BE1:BE3"/>
    <mergeCell ref="T1:T3"/>
    <mergeCell ref="W1:W3"/>
    <mergeCell ref="X1:X3"/>
    <mergeCell ref="V1:V3"/>
    <mergeCell ref="BC1:BC3"/>
    <mergeCell ref="AI1:AI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BB1:BB3"/>
    <mergeCell ref="AE1:AE3"/>
    <mergeCell ref="AF1:AF3"/>
    <mergeCell ref="AG1:AG3"/>
    <mergeCell ref="AH1:AH3"/>
    <mergeCell ref="AN1:AN3"/>
    <mergeCell ref="AO1:AO3"/>
    <mergeCell ref="AW1:AW3"/>
    <mergeCell ref="AX1:AX3"/>
    <mergeCell ref="AM1:AM3"/>
    <mergeCell ref="AC1:AC3"/>
    <mergeCell ref="B31:B32"/>
    <mergeCell ref="C31:C32"/>
    <mergeCell ref="B21:B22"/>
    <mergeCell ref="D1:D6"/>
    <mergeCell ref="J1:J3"/>
    <mergeCell ref="K1:K3"/>
    <mergeCell ref="E4:BF4"/>
    <mergeCell ref="AZ1:AZ3"/>
  </mergeCells>
  <conditionalFormatting sqref="E41:AW41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H68"/>
  <sheetViews>
    <sheetView view="pageBreakPreview" zoomScale="70" zoomScaleSheetLayoutView="70" workbookViewId="0" topLeftCell="A43">
      <selection activeCell="S44" sqref="S44"/>
    </sheetView>
  </sheetViews>
  <sheetFormatPr defaultColWidth="9.140625" defaultRowHeight="15"/>
  <cols>
    <col min="1" max="1" width="2.57421875" style="0" customWidth="1"/>
    <col min="2" max="2" width="10.57421875" style="24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104" t="s">
        <v>0</v>
      </c>
      <c r="B1" s="61" t="s">
        <v>1</v>
      </c>
      <c r="C1" s="74" t="s">
        <v>2</v>
      </c>
      <c r="D1" s="110" t="s">
        <v>3</v>
      </c>
      <c r="E1" s="79" t="s">
        <v>4</v>
      </c>
      <c r="F1" s="79" t="s">
        <v>5</v>
      </c>
      <c r="G1" s="79" t="s">
        <v>6</v>
      </c>
      <c r="H1" s="79" t="s">
        <v>7</v>
      </c>
      <c r="I1" s="79" t="s">
        <v>8</v>
      </c>
      <c r="J1" s="95" t="s">
        <v>9</v>
      </c>
      <c r="K1" s="95" t="s">
        <v>10</v>
      </c>
      <c r="L1" s="95" t="s">
        <v>11</v>
      </c>
      <c r="M1" s="95" t="s">
        <v>12</v>
      </c>
      <c r="N1" s="95" t="s">
        <v>13</v>
      </c>
      <c r="O1" s="95" t="s">
        <v>14</v>
      </c>
      <c r="P1" s="95" t="s">
        <v>15</v>
      </c>
      <c r="Q1" s="95" t="s">
        <v>16</v>
      </c>
      <c r="R1" s="95" t="s">
        <v>17</v>
      </c>
      <c r="S1" s="79" t="s">
        <v>18</v>
      </c>
      <c r="T1" s="95" t="s">
        <v>19</v>
      </c>
      <c r="U1" s="95" t="s">
        <v>20</v>
      </c>
      <c r="V1" s="91" t="s">
        <v>21</v>
      </c>
      <c r="W1" s="95" t="s">
        <v>22</v>
      </c>
      <c r="X1" s="79" t="s">
        <v>151</v>
      </c>
      <c r="Y1" s="95" t="s">
        <v>23</v>
      </c>
      <c r="Z1" s="95" t="s">
        <v>24</v>
      </c>
      <c r="AA1" s="95" t="s">
        <v>25</v>
      </c>
      <c r="AB1" s="95" t="s">
        <v>26</v>
      </c>
      <c r="AC1" s="79" t="s">
        <v>27</v>
      </c>
      <c r="AD1" s="95" t="s">
        <v>28</v>
      </c>
      <c r="AE1" s="78" t="s">
        <v>152</v>
      </c>
      <c r="AF1" s="78" t="s">
        <v>153</v>
      </c>
      <c r="AG1" s="94" t="s">
        <v>154</v>
      </c>
      <c r="AH1" s="78" t="s">
        <v>155</v>
      </c>
      <c r="AI1" s="78" t="s">
        <v>156</v>
      </c>
      <c r="AJ1" s="78" t="s">
        <v>157</v>
      </c>
      <c r="AK1" s="90" t="s">
        <v>158</v>
      </c>
      <c r="AL1" s="78" t="s">
        <v>159</v>
      </c>
      <c r="AM1" s="78" t="s">
        <v>160</v>
      </c>
      <c r="AN1" s="78" t="s">
        <v>161</v>
      </c>
      <c r="AO1" s="90" t="s">
        <v>162</v>
      </c>
      <c r="AP1" s="78" t="s">
        <v>163</v>
      </c>
      <c r="AQ1" s="78" t="s">
        <v>164</v>
      </c>
      <c r="AR1" s="78" t="s">
        <v>165</v>
      </c>
      <c r="AS1" s="78" t="s">
        <v>166</v>
      </c>
      <c r="AT1" s="90" t="s">
        <v>167</v>
      </c>
      <c r="AU1" s="78" t="s">
        <v>168</v>
      </c>
      <c r="AV1" s="78" t="s">
        <v>169</v>
      </c>
      <c r="AW1" s="78" t="s">
        <v>170</v>
      </c>
      <c r="AX1" s="91" t="s">
        <v>29</v>
      </c>
      <c r="AY1" s="90" t="s">
        <v>171</v>
      </c>
      <c r="AZ1" s="78" t="s">
        <v>172</v>
      </c>
      <c r="BA1" s="78" t="s">
        <v>173</v>
      </c>
      <c r="BB1" s="78" t="s">
        <v>174</v>
      </c>
      <c r="BC1" s="78" t="s">
        <v>175</v>
      </c>
      <c r="BD1" s="90" t="s">
        <v>176</v>
      </c>
      <c r="BE1" s="90" t="s">
        <v>177</v>
      </c>
      <c r="BF1" s="90" t="s">
        <v>178</v>
      </c>
      <c r="BG1" s="119" t="s">
        <v>30</v>
      </c>
    </row>
    <row r="2" spans="1:59" ht="16.5" customHeight="1">
      <c r="A2" s="105"/>
      <c r="B2" s="61"/>
      <c r="C2" s="66"/>
      <c r="D2" s="110"/>
      <c r="E2" s="80"/>
      <c r="F2" s="80"/>
      <c r="G2" s="80"/>
      <c r="H2" s="80"/>
      <c r="I2" s="80"/>
      <c r="J2" s="96"/>
      <c r="K2" s="96"/>
      <c r="L2" s="96"/>
      <c r="M2" s="96"/>
      <c r="N2" s="96"/>
      <c r="O2" s="96"/>
      <c r="P2" s="96"/>
      <c r="Q2" s="96"/>
      <c r="R2" s="96"/>
      <c r="S2" s="80"/>
      <c r="T2" s="96"/>
      <c r="U2" s="96"/>
      <c r="V2" s="92"/>
      <c r="W2" s="96"/>
      <c r="X2" s="80"/>
      <c r="Y2" s="96"/>
      <c r="Z2" s="96"/>
      <c r="AA2" s="96"/>
      <c r="AB2" s="96"/>
      <c r="AC2" s="80"/>
      <c r="AD2" s="96"/>
      <c r="AE2" s="78"/>
      <c r="AF2" s="78"/>
      <c r="AG2" s="94"/>
      <c r="AH2" s="78"/>
      <c r="AI2" s="78"/>
      <c r="AJ2" s="78"/>
      <c r="AK2" s="90"/>
      <c r="AL2" s="78"/>
      <c r="AM2" s="78"/>
      <c r="AN2" s="78"/>
      <c r="AO2" s="90"/>
      <c r="AP2" s="78"/>
      <c r="AQ2" s="78"/>
      <c r="AR2" s="78"/>
      <c r="AS2" s="78"/>
      <c r="AT2" s="90"/>
      <c r="AU2" s="78"/>
      <c r="AV2" s="78"/>
      <c r="AW2" s="78"/>
      <c r="AX2" s="92"/>
      <c r="AY2" s="90"/>
      <c r="AZ2" s="78"/>
      <c r="BA2" s="78"/>
      <c r="BB2" s="78"/>
      <c r="BC2" s="78"/>
      <c r="BD2" s="90"/>
      <c r="BE2" s="90"/>
      <c r="BF2" s="90"/>
      <c r="BG2" s="120"/>
    </row>
    <row r="3" spans="1:59" ht="16.5" customHeight="1">
      <c r="A3" s="105"/>
      <c r="B3" s="61"/>
      <c r="C3" s="66"/>
      <c r="D3" s="110"/>
      <c r="E3" s="81"/>
      <c r="F3" s="81"/>
      <c r="G3" s="81"/>
      <c r="H3" s="81"/>
      <c r="I3" s="81"/>
      <c r="J3" s="97"/>
      <c r="K3" s="97"/>
      <c r="L3" s="97"/>
      <c r="M3" s="97"/>
      <c r="N3" s="97"/>
      <c r="O3" s="97"/>
      <c r="P3" s="97"/>
      <c r="Q3" s="97"/>
      <c r="R3" s="97"/>
      <c r="S3" s="81"/>
      <c r="T3" s="97"/>
      <c r="U3" s="97"/>
      <c r="V3" s="93"/>
      <c r="W3" s="97"/>
      <c r="X3" s="81"/>
      <c r="Y3" s="97"/>
      <c r="Z3" s="97"/>
      <c r="AA3" s="97"/>
      <c r="AB3" s="97"/>
      <c r="AC3" s="81"/>
      <c r="AD3" s="97"/>
      <c r="AE3" s="78"/>
      <c r="AF3" s="78"/>
      <c r="AG3" s="94"/>
      <c r="AH3" s="78"/>
      <c r="AI3" s="78"/>
      <c r="AJ3" s="78"/>
      <c r="AK3" s="90"/>
      <c r="AL3" s="78"/>
      <c r="AM3" s="78"/>
      <c r="AN3" s="78"/>
      <c r="AO3" s="90"/>
      <c r="AP3" s="78"/>
      <c r="AQ3" s="78"/>
      <c r="AR3" s="78"/>
      <c r="AS3" s="78"/>
      <c r="AT3" s="90"/>
      <c r="AU3" s="78"/>
      <c r="AV3" s="78"/>
      <c r="AW3" s="78"/>
      <c r="AX3" s="93"/>
      <c r="AY3" s="90"/>
      <c r="AZ3" s="78"/>
      <c r="BA3" s="78"/>
      <c r="BB3" s="78"/>
      <c r="BC3" s="78"/>
      <c r="BD3" s="90"/>
      <c r="BE3" s="90"/>
      <c r="BF3" s="90"/>
      <c r="BG3" s="120"/>
    </row>
    <row r="4" spans="1:59" ht="15">
      <c r="A4" s="105"/>
      <c r="B4" s="61"/>
      <c r="C4" s="66"/>
      <c r="D4" s="110"/>
      <c r="E4" s="112" t="s">
        <v>31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20"/>
    </row>
    <row r="5" spans="1:59" ht="15">
      <c r="A5" s="105"/>
      <c r="B5" s="62"/>
      <c r="C5" s="66"/>
      <c r="D5" s="111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44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44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120"/>
    </row>
    <row r="6" spans="1:59" ht="15">
      <c r="A6" s="105"/>
      <c r="B6" s="62"/>
      <c r="C6" s="66"/>
      <c r="D6" s="111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45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45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120"/>
    </row>
    <row r="7" spans="1:60" ht="19.5" customHeight="1">
      <c r="A7" s="114"/>
      <c r="B7" s="115" t="s">
        <v>67</v>
      </c>
      <c r="C7" s="116" t="s">
        <v>68</v>
      </c>
      <c r="D7" s="18" t="s">
        <v>36</v>
      </c>
      <c r="E7" s="3">
        <f aca="true" t="shared" si="0" ref="E7:AW7">SUM(E9,E11,E13,E15)</f>
        <v>10</v>
      </c>
      <c r="F7" s="3">
        <f t="shared" si="0"/>
        <v>14</v>
      </c>
      <c r="G7" s="3">
        <f t="shared" si="0"/>
        <v>10</v>
      </c>
      <c r="H7" s="3">
        <f t="shared" si="0"/>
        <v>14</v>
      </c>
      <c r="I7" s="3">
        <f t="shared" si="0"/>
        <v>10</v>
      </c>
      <c r="J7" s="3">
        <f t="shared" si="0"/>
        <v>14</v>
      </c>
      <c r="K7" s="3">
        <f t="shared" si="0"/>
        <v>10</v>
      </c>
      <c r="L7" s="3">
        <f t="shared" si="0"/>
        <v>14</v>
      </c>
      <c r="M7" s="3">
        <f t="shared" si="0"/>
        <v>10</v>
      </c>
      <c r="N7" s="3">
        <f t="shared" si="0"/>
        <v>12</v>
      </c>
      <c r="O7" s="3">
        <f t="shared" si="0"/>
        <v>10</v>
      </c>
      <c r="P7" s="3">
        <f t="shared" si="0"/>
        <v>12</v>
      </c>
      <c r="Q7" s="3">
        <f t="shared" si="0"/>
        <v>10</v>
      </c>
      <c r="R7" s="3">
        <f t="shared" si="0"/>
        <v>12</v>
      </c>
      <c r="S7" s="3">
        <f t="shared" si="0"/>
        <v>6</v>
      </c>
      <c r="T7" s="3">
        <f t="shared" si="0"/>
        <v>6</v>
      </c>
      <c r="U7" s="3">
        <f t="shared" si="0"/>
        <v>6</v>
      </c>
      <c r="V7" s="46">
        <f t="shared" si="0"/>
        <v>180</v>
      </c>
      <c r="W7" s="3">
        <f t="shared" si="0"/>
        <v>0</v>
      </c>
      <c r="X7" s="3">
        <f t="shared" si="0"/>
        <v>0</v>
      </c>
      <c r="Y7" s="3">
        <f t="shared" si="0"/>
        <v>4</v>
      </c>
      <c r="Z7" s="3">
        <f t="shared" si="0"/>
        <v>4</v>
      </c>
      <c r="AA7" s="3">
        <f t="shared" si="0"/>
        <v>4</v>
      </c>
      <c r="AB7" s="3">
        <f t="shared" si="0"/>
        <v>4</v>
      </c>
      <c r="AC7" s="3">
        <f t="shared" si="0"/>
        <v>4</v>
      </c>
      <c r="AD7" s="3">
        <f t="shared" si="0"/>
        <v>4</v>
      </c>
      <c r="AE7" s="3">
        <f t="shared" si="0"/>
        <v>4</v>
      </c>
      <c r="AF7" s="3">
        <f t="shared" si="0"/>
        <v>4</v>
      </c>
      <c r="AG7" s="3">
        <f t="shared" si="0"/>
        <v>4</v>
      </c>
      <c r="AH7" s="3">
        <f t="shared" si="0"/>
        <v>4</v>
      </c>
      <c r="AI7" s="3">
        <f t="shared" si="0"/>
        <v>4</v>
      </c>
      <c r="AJ7" s="3">
        <f t="shared" si="0"/>
        <v>4</v>
      </c>
      <c r="AK7" s="3">
        <f t="shared" si="0"/>
        <v>4</v>
      </c>
      <c r="AL7" s="3">
        <f t="shared" si="0"/>
        <v>2</v>
      </c>
      <c r="AM7" s="3">
        <f t="shared" si="0"/>
        <v>4</v>
      </c>
      <c r="AN7" s="3">
        <f t="shared" si="0"/>
        <v>2</v>
      </c>
      <c r="AO7" s="3">
        <f t="shared" si="0"/>
        <v>4</v>
      </c>
      <c r="AP7" s="3">
        <f t="shared" si="0"/>
        <v>4</v>
      </c>
      <c r="AQ7" s="3">
        <f t="shared" si="0"/>
        <v>4</v>
      </c>
      <c r="AR7" s="3">
        <f t="shared" si="0"/>
        <v>4</v>
      </c>
      <c r="AS7" s="3">
        <f t="shared" si="0"/>
        <v>4</v>
      </c>
      <c r="AT7" s="3">
        <f t="shared" si="0"/>
        <v>0</v>
      </c>
      <c r="AU7" s="3">
        <f t="shared" si="0"/>
        <v>0</v>
      </c>
      <c r="AV7" s="3">
        <f t="shared" si="0"/>
        <v>0</v>
      </c>
      <c r="AW7" s="3">
        <f t="shared" si="0"/>
        <v>0</v>
      </c>
      <c r="AX7" s="47">
        <f aca="true" t="shared" si="1" ref="AX7:AX44">SUM(Y7:AW7)</f>
        <v>80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4">
        <f aca="true" t="shared" si="2" ref="BG7:BG44">SUM(V7+AX7)</f>
        <v>260</v>
      </c>
      <c r="BH7" s="7"/>
    </row>
    <row r="8" spans="1:59" ht="19.5" customHeight="1">
      <c r="A8" s="114"/>
      <c r="B8" s="115"/>
      <c r="C8" s="116"/>
      <c r="D8" s="18" t="s">
        <v>37</v>
      </c>
      <c r="E8" s="3">
        <f aca="true" t="shared" si="3" ref="E8:AW8">SUM(E10,E12,E14,E16)</f>
        <v>5</v>
      </c>
      <c r="F8" s="3">
        <f t="shared" si="3"/>
        <v>7</v>
      </c>
      <c r="G8" s="3">
        <f t="shared" si="3"/>
        <v>5</v>
      </c>
      <c r="H8" s="3">
        <f t="shared" si="3"/>
        <v>7</v>
      </c>
      <c r="I8" s="3">
        <f t="shared" si="3"/>
        <v>5</v>
      </c>
      <c r="J8" s="3">
        <f t="shared" si="3"/>
        <v>7</v>
      </c>
      <c r="K8" s="3">
        <f t="shared" si="3"/>
        <v>5</v>
      </c>
      <c r="L8" s="3">
        <f t="shared" si="3"/>
        <v>7</v>
      </c>
      <c r="M8" s="3">
        <f t="shared" si="3"/>
        <v>5</v>
      </c>
      <c r="N8" s="3">
        <f t="shared" si="3"/>
        <v>6</v>
      </c>
      <c r="O8" s="3">
        <f t="shared" si="3"/>
        <v>5</v>
      </c>
      <c r="P8" s="3">
        <f t="shared" si="3"/>
        <v>6</v>
      </c>
      <c r="Q8" s="3">
        <f t="shared" si="3"/>
        <v>5</v>
      </c>
      <c r="R8" s="3">
        <f t="shared" si="3"/>
        <v>6</v>
      </c>
      <c r="S8" s="3">
        <f t="shared" si="3"/>
        <v>3</v>
      </c>
      <c r="T8" s="3">
        <f t="shared" si="3"/>
        <v>3</v>
      </c>
      <c r="U8" s="3">
        <f t="shared" si="3"/>
        <v>3</v>
      </c>
      <c r="V8" s="46">
        <f t="shared" si="3"/>
        <v>90</v>
      </c>
      <c r="W8" s="3">
        <f t="shared" si="3"/>
        <v>0</v>
      </c>
      <c r="X8" s="3">
        <f t="shared" si="3"/>
        <v>0</v>
      </c>
      <c r="Y8" s="3">
        <f t="shared" si="3"/>
        <v>2</v>
      </c>
      <c r="Z8" s="3">
        <f t="shared" si="3"/>
        <v>2</v>
      </c>
      <c r="AA8" s="3">
        <f t="shared" si="3"/>
        <v>2</v>
      </c>
      <c r="AB8" s="3">
        <f t="shared" si="3"/>
        <v>2</v>
      </c>
      <c r="AC8" s="3">
        <f t="shared" si="3"/>
        <v>2</v>
      </c>
      <c r="AD8" s="3">
        <f t="shared" si="3"/>
        <v>2</v>
      </c>
      <c r="AE8" s="3">
        <f t="shared" si="3"/>
        <v>2</v>
      </c>
      <c r="AF8" s="3">
        <f t="shared" si="3"/>
        <v>2</v>
      </c>
      <c r="AG8" s="3">
        <f t="shared" si="3"/>
        <v>2</v>
      </c>
      <c r="AH8" s="3">
        <f t="shared" si="3"/>
        <v>2</v>
      </c>
      <c r="AI8" s="3">
        <f t="shared" si="3"/>
        <v>2</v>
      </c>
      <c r="AJ8" s="3">
        <f t="shared" si="3"/>
        <v>2</v>
      </c>
      <c r="AK8" s="3">
        <f t="shared" si="3"/>
        <v>2</v>
      </c>
      <c r="AL8" s="3">
        <f t="shared" si="3"/>
        <v>2</v>
      </c>
      <c r="AM8" s="3">
        <f t="shared" si="3"/>
        <v>2</v>
      </c>
      <c r="AN8" s="3">
        <f t="shared" si="3"/>
        <v>0</v>
      </c>
      <c r="AO8" s="3">
        <f t="shared" si="3"/>
        <v>2</v>
      </c>
      <c r="AP8" s="3">
        <f t="shared" si="3"/>
        <v>2</v>
      </c>
      <c r="AQ8" s="3">
        <f t="shared" si="3"/>
        <v>2</v>
      </c>
      <c r="AR8" s="3">
        <f t="shared" si="3"/>
        <v>2</v>
      </c>
      <c r="AS8" s="3">
        <f t="shared" si="3"/>
        <v>2</v>
      </c>
      <c r="AT8" s="3">
        <f t="shared" si="3"/>
        <v>0</v>
      </c>
      <c r="AU8" s="3">
        <f t="shared" si="3"/>
        <v>0</v>
      </c>
      <c r="AV8" s="3">
        <f t="shared" si="3"/>
        <v>0</v>
      </c>
      <c r="AW8" s="3">
        <f t="shared" si="3"/>
        <v>0</v>
      </c>
      <c r="AX8" s="47">
        <f t="shared" si="1"/>
        <v>40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4">
        <f t="shared" si="2"/>
        <v>130</v>
      </c>
    </row>
    <row r="9" spans="1:59" ht="19.5" customHeight="1">
      <c r="A9" s="114"/>
      <c r="B9" s="107" t="s">
        <v>69</v>
      </c>
      <c r="C9" s="117" t="s">
        <v>49</v>
      </c>
      <c r="D9" s="18" t="s">
        <v>36</v>
      </c>
      <c r="E9" s="5">
        <v>2</v>
      </c>
      <c r="F9" s="5">
        <v>4</v>
      </c>
      <c r="G9" s="5">
        <v>2</v>
      </c>
      <c r="H9" s="5">
        <v>4</v>
      </c>
      <c r="I9" s="5">
        <v>2</v>
      </c>
      <c r="J9" s="5">
        <v>4</v>
      </c>
      <c r="K9" s="5">
        <v>2</v>
      </c>
      <c r="L9" s="5">
        <v>4</v>
      </c>
      <c r="M9" s="5">
        <v>2</v>
      </c>
      <c r="N9" s="5">
        <v>4</v>
      </c>
      <c r="O9" s="5">
        <v>2</v>
      </c>
      <c r="P9" s="5">
        <v>4</v>
      </c>
      <c r="Q9" s="5">
        <v>2</v>
      </c>
      <c r="R9" s="5">
        <v>4</v>
      </c>
      <c r="S9" s="33">
        <v>2</v>
      </c>
      <c r="T9" s="33">
        <v>2</v>
      </c>
      <c r="U9" s="5">
        <v>2</v>
      </c>
      <c r="V9" s="47">
        <f aca="true" t="shared" si="4" ref="V9:V16">SUM(E9:U9)</f>
        <v>48</v>
      </c>
      <c r="W9" s="6">
        <v>0</v>
      </c>
      <c r="X9" s="6">
        <v>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9"/>
      <c r="AX9" s="47">
        <f t="shared" si="1"/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t="shared" si="2"/>
        <v>48</v>
      </c>
    </row>
    <row r="10" spans="1:59" ht="19.5" customHeight="1">
      <c r="A10" s="114"/>
      <c r="B10" s="115"/>
      <c r="C10" s="118"/>
      <c r="D10" s="18" t="s">
        <v>37</v>
      </c>
      <c r="E10" s="5">
        <f>E9/2</f>
        <v>1</v>
      </c>
      <c r="F10" s="5"/>
      <c r="G10" s="5">
        <f>G9/2</f>
        <v>1</v>
      </c>
      <c r="H10" s="5"/>
      <c r="I10" s="5">
        <f>I9/2</f>
        <v>1</v>
      </c>
      <c r="J10" s="5"/>
      <c r="K10" s="5">
        <f>K9/2</f>
        <v>1</v>
      </c>
      <c r="L10" s="5"/>
      <c r="M10" s="5">
        <f>M9/2</f>
        <v>1</v>
      </c>
      <c r="N10" s="5"/>
      <c r="O10" s="5">
        <f>O9/2</f>
        <v>1</v>
      </c>
      <c r="P10" s="5">
        <v>1</v>
      </c>
      <c r="Q10" s="5">
        <f>Q9/2</f>
        <v>1</v>
      </c>
      <c r="R10" s="5">
        <v>1</v>
      </c>
      <c r="S10" s="5">
        <f>S9/2</f>
        <v>1</v>
      </c>
      <c r="T10" s="5">
        <v>1</v>
      </c>
      <c r="U10" s="5">
        <v>1</v>
      </c>
      <c r="V10" s="47">
        <f t="shared" si="4"/>
        <v>12</v>
      </c>
      <c r="W10" s="6">
        <v>0</v>
      </c>
      <c r="X10" s="6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29"/>
      <c r="AX10" s="47">
        <f t="shared" si="1"/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2"/>
        <v>12</v>
      </c>
    </row>
    <row r="11" spans="1:59" ht="19.5" customHeight="1">
      <c r="A11" s="114"/>
      <c r="B11" s="107" t="s">
        <v>70</v>
      </c>
      <c r="C11" s="113" t="s">
        <v>45</v>
      </c>
      <c r="D11" s="18" t="s">
        <v>36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>
        <v>2</v>
      </c>
      <c r="V11" s="47">
        <f t="shared" si="4"/>
        <v>34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2</v>
      </c>
      <c r="AF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L11" s="5"/>
      <c r="AM11" s="5">
        <v>2</v>
      </c>
      <c r="AN11" s="5">
        <v>2</v>
      </c>
      <c r="AO11" s="5">
        <v>2</v>
      </c>
      <c r="AP11" s="5">
        <v>2</v>
      </c>
      <c r="AQ11" s="5">
        <v>2</v>
      </c>
      <c r="AR11" s="5">
        <v>2</v>
      </c>
      <c r="AS11" s="5">
        <v>2</v>
      </c>
      <c r="AT11" s="5"/>
      <c r="AU11" s="5"/>
      <c r="AV11" s="5"/>
      <c r="AW11" s="29"/>
      <c r="AX11" s="47">
        <f t="shared" si="1"/>
        <v>40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2"/>
        <v>74</v>
      </c>
    </row>
    <row r="12" spans="1:59" ht="19.5" customHeight="1">
      <c r="A12" s="114"/>
      <c r="B12" s="107"/>
      <c r="C12" s="113"/>
      <c r="D12" s="18" t="s">
        <v>37</v>
      </c>
      <c r="E12" s="5"/>
      <c r="F12" s="5">
        <v>2</v>
      </c>
      <c r="G12" s="5"/>
      <c r="H12" s="5">
        <v>2</v>
      </c>
      <c r="I12" s="5"/>
      <c r="J12" s="5">
        <v>2</v>
      </c>
      <c r="K12" s="5"/>
      <c r="L12" s="5">
        <v>2</v>
      </c>
      <c r="M12" s="5"/>
      <c r="N12" s="5">
        <v>2</v>
      </c>
      <c r="O12" s="5"/>
      <c r="P12" s="5">
        <v>1</v>
      </c>
      <c r="Q12" s="5"/>
      <c r="R12" s="5">
        <v>1</v>
      </c>
      <c r="S12" s="5"/>
      <c r="T12" s="5"/>
      <c r="U12" s="5"/>
      <c r="V12" s="47">
        <f t="shared" si="4"/>
        <v>12</v>
      </c>
      <c r="W12" s="6">
        <v>0</v>
      </c>
      <c r="X12" s="6">
        <v>0</v>
      </c>
      <c r="Y12" s="5"/>
      <c r="Z12" s="5"/>
      <c r="AA12" s="5"/>
      <c r="AB12" s="5"/>
      <c r="AC12" s="5"/>
      <c r="AD12" s="5"/>
      <c r="AE12" s="5"/>
      <c r="AF12" s="8"/>
      <c r="AG12" s="5"/>
      <c r="AH12" s="5"/>
      <c r="AI12" s="5"/>
      <c r="AJ12" s="5"/>
      <c r="AK12" s="5"/>
      <c r="AL12" s="5"/>
      <c r="AM12" s="5"/>
      <c r="AN12" s="5"/>
      <c r="AO12" s="8"/>
      <c r="AP12" s="5"/>
      <c r="AQ12" s="5"/>
      <c r="AR12" s="5"/>
      <c r="AS12" s="5"/>
      <c r="AT12" s="5"/>
      <c r="AU12" s="5"/>
      <c r="AV12" s="5"/>
      <c r="AW12" s="29"/>
      <c r="AX12" s="47">
        <f t="shared" si="1"/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2"/>
        <v>12</v>
      </c>
    </row>
    <row r="13" spans="1:59" ht="19.5" customHeight="1">
      <c r="A13" s="114"/>
      <c r="B13" s="107" t="s">
        <v>71</v>
      </c>
      <c r="C13" s="108" t="s">
        <v>149</v>
      </c>
      <c r="D13" s="18" t="s">
        <v>36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>
        <v>2</v>
      </c>
      <c r="U13" s="5">
        <v>2</v>
      </c>
      <c r="V13" s="47">
        <f t="shared" si="4"/>
        <v>34</v>
      </c>
      <c r="W13" s="6">
        <v>0</v>
      </c>
      <c r="X13" s="6">
        <v>0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5">
        <v>2</v>
      </c>
      <c r="AJ13" s="5">
        <v>2</v>
      </c>
      <c r="AK13" s="5">
        <v>2</v>
      </c>
      <c r="AL13" s="5">
        <v>2</v>
      </c>
      <c r="AM13" s="5">
        <v>2</v>
      </c>
      <c r="AN13" s="5"/>
      <c r="AO13" s="5">
        <v>2</v>
      </c>
      <c r="AP13" s="5">
        <v>2</v>
      </c>
      <c r="AQ13" s="5">
        <v>2</v>
      </c>
      <c r="AR13" s="5">
        <v>2</v>
      </c>
      <c r="AS13" s="5">
        <v>2</v>
      </c>
      <c r="AT13" s="5"/>
      <c r="AU13" s="5"/>
      <c r="AV13" s="5"/>
      <c r="AW13" s="29"/>
      <c r="AX13" s="47">
        <f t="shared" si="1"/>
        <v>40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2"/>
        <v>74</v>
      </c>
    </row>
    <row r="14" spans="1:59" ht="19.5" customHeight="1">
      <c r="A14" s="114"/>
      <c r="B14" s="107"/>
      <c r="C14" s="109"/>
      <c r="D14" s="18" t="s">
        <v>37</v>
      </c>
      <c r="E14" s="5">
        <f aca="true" t="shared" si="5" ref="E14:U14">E13</f>
        <v>2</v>
      </c>
      <c r="F14" s="5">
        <f t="shared" si="5"/>
        <v>2</v>
      </c>
      <c r="G14" s="5">
        <f t="shared" si="5"/>
        <v>2</v>
      </c>
      <c r="H14" s="5">
        <f t="shared" si="5"/>
        <v>2</v>
      </c>
      <c r="I14" s="5">
        <f t="shared" si="5"/>
        <v>2</v>
      </c>
      <c r="J14" s="5">
        <f t="shared" si="5"/>
        <v>2</v>
      </c>
      <c r="K14" s="5">
        <f t="shared" si="5"/>
        <v>2</v>
      </c>
      <c r="L14" s="5">
        <f t="shared" si="5"/>
        <v>2</v>
      </c>
      <c r="M14" s="5">
        <f t="shared" si="5"/>
        <v>2</v>
      </c>
      <c r="N14" s="5">
        <f t="shared" si="5"/>
        <v>2</v>
      </c>
      <c r="O14" s="5">
        <f t="shared" si="5"/>
        <v>2</v>
      </c>
      <c r="P14" s="5">
        <f t="shared" si="5"/>
        <v>2</v>
      </c>
      <c r="Q14" s="5">
        <f t="shared" si="5"/>
        <v>2</v>
      </c>
      <c r="R14" s="5">
        <f t="shared" si="5"/>
        <v>2</v>
      </c>
      <c r="S14" s="5">
        <f t="shared" si="5"/>
        <v>2</v>
      </c>
      <c r="T14" s="5">
        <f t="shared" si="5"/>
        <v>2</v>
      </c>
      <c r="U14" s="5">
        <f t="shared" si="5"/>
        <v>2</v>
      </c>
      <c r="V14" s="47">
        <f t="shared" si="4"/>
        <v>34</v>
      </c>
      <c r="W14" s="6">
        <v>0</v>
      </c>
      <c r="X14" s="6">
        <v>0</v>
      </c>
      <c r="Y14" s="5">
        <f aca="true" t="shared" si="6" ref="Y14:AP14">Y13</f>
        <v>2</v>
      </c>
      <c r="Z14" s="5">
        <f t="shared" si="6"/>
        <v>2</v>
      </c>
      <c r="AA14" s="5">
        <f t="shared" si="6"/>
        <v>2</v>
      </c>
      <c r="AB14" s="5">
        <f t="shared" si="6"/>
        <v>2</v>
      </c>
      <c r="AC14" s="5">
        <f t="shared" si="6"/>
        <v>2</v>
      </c>
      <c r="AD14" s="5">
        <f t="shared" si="6"/>
        <v>2</v>
      </c>
      <c r="AE14" s="5">
        <f t="shared" si="6"/>
        <v>2</v>
      </c>
      <c r="AF14" s="5">
        <f t="shared" si="6"/>
        <v>2</v>
      </c>
      <c r="AG14" s="5">
        <f t="shared" si="6"/>
        <v>2</v>
      </c>
      <c r="AH14" s="5">
        <f t="shared" si="6"/>
        <v>2</v>
      </c>
      <c r="AI14" s="5">
        <f t="shared" si="6"/>
        <v>2</v>
      </c>
      <c r="AJ14" s="5">
        <f t="shared" si="6"/>
        <v>2</v>
      </c>
      <c r="AK14" s="5">
        <f t="shared" si="6"/>
        <v>2</v>
      </c>
      <c r="AL14" s="5">
        <f t="shared" si="6"/>
        <v>2</v>
      </c>
      <c r="AM14" s="5">
        <f t="shared" si="6"/>
        <v>2</v>
      </c>
      <c r="AN14" s="5"/>
      <c r="AO14" s="5">
        <f t="shared" si="6"/>
        <v>2</v>
      </c>
      <c r="AP14" s="5">
        <f t="shared" si="6"/>
        <v>2</v>
      </c>
      <c r="AQ14" s="5">
        <f>AQ13</f>
        <v>2</v>
      </c>
      <c r="AR14" s="5">
        <f>AR13</f>
        <v>2</v>
      </c>
      <c r="AS14" s="5">
        <f>AS13</f>
        <v>2</v>
      </c>
      <c r="AT14" s="5"/>
      <c r="AU14" s="5"/>
      <c r="AV14" s="5"/>
      <c r="AW14" s="29"/>
      <c r="AX14" s="47">
        <f t="shared" si="1"/>
        <v>40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2"/>
        <v>74</v>
      </c>
    </row>
    <row r="15" spans="1:59" ht="19.5" customHeight="1">
      <c r="A15" s="114"/>
      <c r="B15" s="107" t="s">
        <v>72</v>
      </c>
      <c r="C15" s="113" t="s">
        <v>73</v>
      </c>
      <c r="D15" s="18" t="s">
        <v>36</v>
      </c>
      <c r="E15" s="33">
        <v>4</v>
      </c>
      <c r="F15" s="33">
        <v>6</v>
      </c>
      <c r="G15" s="33">
        <v>4</v>
      </c>
      <c r="H15" s="33">
        <v>6</v>
      </c>
      <c r="I15" s="33">
        <v>4</v>
      </c>
      <c r="J15" s="33">
        <v>6</v>
      </c>
      <c r="K15" s="33">
        <v>4</v>
      </c>
      <c r="L15" s="33">
        <v>6</v>
      </c>
      <c r="M15" s="33">
        <v>4</v>
      </c>
      <c r="N15" s="5">
        <v>4</v>
      </c>
      <c r="O15" s="5">
        <v>4</v>
      </c>
      <c r="P15" s="5">
        <v>4</v>
      </c>
      <c r="Q15" s="5">
        <v>4</v>
      </c>
      <c r="R15" s="5">
        <v>4</v>
      </c>
      <c r="S15" s="5"/>
      <c r="T15" s="5"/>
      <c r="U15" s="5"/>
      <c r="V15" s="47">
        <f t="shared" si="4"/>
        <v>64</v>
      </c>
      <c r="W15" s="6">
        <v>0</v>
      </c>
      <c r="X15" s="6"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9"/>
      <c r="AP15" s="5"/>
      <c r="AQ15" s="5"/>
      <c r="AR15" s="5"/>
      <c r="AS15" s="5"/>
      <c r="AT15" s="5"/>
      <c r="AU15" s="5"/>
      <c r="AV15" s="5"/>
      <c r="AW15" s="29"/>
      <c r="AX15" s="47">
        <f t="shared" si="1"/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f t="shared" si="2"/>
        <v>64</v>
      </c>
    </row>
    <row r="16" spans="1:59" ht="19.5" customHeight="1">
      <c r="A16" s="114"/>
      <c r="B16" s="107"/>
      <c r="C16" s="113"/>
      <c r="D16" s="18" t="s">
        <v>37</v>
      </c>
      <c r="E16" s="5">
        <f aca="true" t="shared" si="7" ref="E16:R16">E15/2</f>
        <v>2</v>
      </c>
      <c r="F16" s="5">
        <f t="shared" si="7"/>
        <v>3</v>
      </c>
      <c r="G16" s="5">
        <f t="shared" si="7"/>
        <v>2</v>
      </c>
      <c r="H16" s="5">
        <f t="shared" si="7"/>
        <v>3</v>
      </c>
      <c r="I16" s="5">
        <f t="shared" si="7"/>
        <v>2</v>
      </c>
      <c r="J16" s="5">
        <f t="shared" si="7"/>
        <v>3</v>
      </c>
      <c r="K16" s="5">
        <f t="shared" si="7"/>
        <v>2</v>
      </c>
      <c r="L16" s="5">
        <f t="shared" si="7"/>
        <v>3</v>
      </c>
      <c r="M16" s="5">
        <f t="shared" si="7"/>
        <v>2</v>
      </c>
      <c r="N16" s="5">
        <f t="shared" si="7"/>
        <v>2</v>
      </c>
      <c r="O16" s="5">
        <f t="shared" si="7"/>
        <v>2</v>
      </c>
      <c r="P16" s="5">
        <f t="shared" si="7"/>
        <v>2</v>
      </c>
      <c r="Q16" s="5">
        <f t="shared" si="7"/>
        <v>2</v>
      </c>
      <c r="R16" s="5">
        <f t="shared" si="7"/>
        <v>2</v>
      </c>
      <c r="S16" s="5"/>
      <c r="T16" s="5"/>
      <c r="U16" s="5"/>
      <c r="V16" s="47">
        <f t="shared" si="4"/>
        <v>32</v>
      </c>
      <c r="W16" s="6">
        <v>0</v>
      </c>
      <c r="X16" s="6"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9"/>
      <c r="AP16" s="5"/>
      <c r="AQ16" s="5"/>
      <c r="AR16" s="5"/>
      <c r="AS16" s="5"/>
      <c r="AT16" s="5"/>
      <c r="AU16" s="5"/>
      <c r="AV16" s="5"/>
      <c r="AW16" s="29"/>
      <c r="AX16" s="47">
        <f t="shared" si="1"/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t="shared" si="2"/>
        <v>32</v>
      </c>
    </row>
    <row r="17" spans="1:59" ht="19.5" customHeight="1">
      <c r="A17" s="114"/>
      <c r="B17" s="116" t="s">
        <v>74</v>
      </c>
      <c r="C17" s="116" t="s">
        <v>75</v>
      </c>
      <c r="D17" s="18" t="s">
        <v>36</v>
      </c>
      <c r="E17" s="10">
        <f>SUM(E19,E21)+E23</f>
        <v>8</v>
      </c>
      <c r="F17" s="10">
        <f aca="true" t="shared" si="8" ref="F17:BG17">SUM(F19,F21)+F23</f>
        <v>6</v>
      </c>
      <c r="G17" s="10">
        <f t="shared" si="8"/>
        <v>8</v>
      </c>
      <c r="H17" s="10">
        <f t="shared" si="8"/>
        <v>6</v>
      </c>
      <c r="I17" s="10">
        <f t="shared" si="8"/>
        <v>8</v>
      </c>
      <c r="J17" s="10">
        <f t="shared" si="8"/>
        <v>6</v>
      </c>
      <c r="K17" s="10">
        <f t="shared" si="8"/>
        <v>8</v>
      </c>
      <c r="L17" s="10">
        <f t="shared" si="8"/>
        <v>6</v>
      </c>
      <c r="M17" s="10">
        <f t="shared" si="8"/>
        <v>8</v>
      </c>
      <c r="N17" s="10">
        <f t="shared" si="8"/>
        <v>6</v>
      </c>
      <c r="O17" s="10">
        <f t="shared" si="8"/>
        <v>8</v>
      </c>
      <c r="P17" s="10">
        <f t="shared" si="8"/>
        <v>6</v>
      </c>
      <c r="Q17" s="10">
        <f t="shared" si="8"/>
        <v>8</v>
      </c>
      <c r="R17" s="10">
        <f t="shared" si="8"/>
        <v>6</v>
      </c>
      <c r="S17" s="10">
        <f t="shared" si="8"/>
        <v>8</v>
      </c>
      <c r="T17" s="10">
        <f t="shared" si="8"/>
        <v>6</v>
      </c>
      <c r="U17" s="10">
        <f t="shared" si="8"/>
        <v>0</v>
      </c>
      <c r="V17" s="43">
        <f t="shared" si="8"/>
        <v>112</v>
      </c>
      <c r="W17" s="10">
        <f t="shared" si="8"/>
        <v>0</v>
      </c>
      <c r="X17" s="10">
        <f t="shared" si="8"/>
        <v>0</v>
      </c>
      <c r="Y17" s="10">
        <f t="shared" si="8"/>
        <v>2</v>
      </c>
      <c r="Z17" s="10">
        <f t="shared" si="8"/>
        <v>2</v>
      </c>
      <c r="AA17" s="10">
        <f t="shared" si="8"/>
        <v>2</v>
      </c>
      <c r="AB17" s="10">
        <f t="shared" si="8"/>
        <v>2</v>
      </c>
      <c r="AC17" s="10">
        <f t="shared" si="8"/>
        <v>2</v>
      </c>
      <c r="AD17" s="10">
        <f t="shared" si="8"/>
        <v>2</v>
      </c>
      <c r="AE17" s="10">
        <f t="shared" si="8"/>
        <v>2</v>
      </c>
      <c r="AF17" s="10">
        <f t="shared" si="8"/>
        <v>2</v>
      </c>
      <c r="AG17" s="10">
        <f t="shared" si="8"/>
        <v>2</v>
      </c>
      <c r="AH17" s="10">
        <f t="shared" si="8"/>
        <v>2</v>
      </c>
      <c r="AI17" s="10">
        <f t="shared" si="8"/>
        <v>2</v>
      </c>
      <c r="AJ17" s="10">
        <f t="shared" si="8"/>
        <v>2</v>
      </c>
      <c r="AK17" s="10">
        <f t="shared" si="8"/>
        <v>2</v>
      </c>
      <c r="AL17" s="10">
        <f t="shared" si="8"/>
        <v>2</v>
      </c>
      <c r="AM17" s="10">
        <f t="shared" si="8"/>
        <v>2</v>
      </c>
      <c r="AN17" s="10">
        <f t="shared" si="8"/>
        <v>2</v>
      </c>
      <c r="AO17" s="10">
        <f t="shared" si="8"/>
        <v>0</v>
      </c>
      <c r="AP17" s="10">
        <f t="shared" si="8"/>
        <v>0</v>
      </c>
      <c r="AQ17" s="10">
        <f t="shared" si="8"/>
        <v>0</v>
      </c>
      <c r="AR17" s="10">
        <f t="shared" si="8"/>
        <v>0</v>
      </c>
      <c r="AS17" s="10">
        <f t="shared" si="8"/>
        <v>0</v>
      </c>
      <c r="AT17" s="10">
        <f t="shared" si="8"/>
        <v>0</v>
      </c>
      <c r="AU17" s="10">
        <f t="shared" si="8"/>
        <v>0</v>
      </c>
      <c r="AV17" s="10">
        <f t="shared" si="8"/>
        <v>0</v>
      </c>
      <c r="AW17" s="10">
        <f t="shared" si="8"/>
        <v>0</v>
      </c>
      <c r="AX17" s="43">
        <f t="shared" si="8"/>
        <v>32</v>
      </c>
      <c r="AY17" s="10">
        <f t="shared" si="8"/>
        <v>0</v>
      </c>
      <c r="AZ17" s="10">
        <f t="shared" si="8"/>
        <v>0</v>
      </c>
      <c r="BA17" s="10">
        <f t="shared" si="8"/>
        <v>0</v>
      </c>
      <c r="BB17" s="10">
        <f t="shared" si="8"/>
        <v>0</v>
      </c>
      <c r="BC17" s="10">
        <f t="shared" si="8"/>
        <v>0</v>
      </c>
      <c r="BD17" s="10">
        <f t="shared" si="8"/>
        <v>0</v>
      </c>
      <c r="BE17" s="10">
        <f t="shared" si="8"/>
        <v>0</v>
      </c>
      <c r="BF17" s="10">
        <f t="shared" si="8"/>
        <v>0</v>
      </c>
      <c r="BG17" s="68">
        <f t="shared" si="8"/>
        <v>144</v>
      </c>
    </row>
    <row r="18" spans="1:59" ht="19.5" customHeight="1">
      <c r="A18" s="114"/>
      <c r="B18" s="116"/>
      <c r="C18" s="116"/>
      <c r="D18" s="18" t="s">
        <v>37</v>
      </c>
      <c r="E18" s="10">
        <f>SUM(E20,E22)+E24</f>
        <v>4</v>
      </c>
      <c r="F18" s="10">
        <f aca="true" t="shared" si="9" ref="F18:BG18">SUM(F20,F22)+F24</f>
        <v>3</v>
      </c>
      <c r="G18" s="10">
        <f t="shared" si="9"/>
        <v>4</v>
      </c>
      <c r="H18" s="10">
        <f t="shared" si="9"/>
        <v>3</v>
      </c>
      <c r="I18" s="10">
        <f t="shared" si="9"/>
        <v>4</v>
      </c>
      <c r="J18" s="10">
        <f t="shared" si="9"/>
        <v>3</v>
      </c>
      <c r="K18" s="10">
        <f t="shared" si="9"/>
        <v>4</v>
      </c>
      <c r="L18" s="10">
        <f t="shared" si="9"/>
        <v>3</v>
      </c>
      <c r="M18" s="10">
        <f t="shared" si="9"/>
        <v>4</v>
      </c>
      <c r="N18" s="10">
        <f t="shared" si="9"/>
        <v>3</v>
      </c>
      <c r="O18" s="10">
        <f t="shared" si="9"/>
        <v>4</v>
      </c>
      <c r="P18" s="10">
        <f t="shared" si="9"/>
        <v>3</v>
      </c>
      <c r="Q18" s="10">
        <f t="shared" si="9"/>
        <v>4</v>
      </c>
      <c r="R18" s="10">
        <f t="shared" si="9"/>
        <v>3</v>
      </c>
      <c r="S18" s="10">
        <f t="shared" si="9"/>
        <v>4</v>
      </c>
      <c r="T18" s="10">
        <f t="shared" si="9"/>
        <v>3</v>
      </c>
      <c r="U18" s="10">
        <f t="shared" si="9"/>
        <v>0</v>
      </c>
      <c r="V18" s="43">
        <f t="shared" si="9"/>
        <v>56</v>
      </c>
      <c r="W18" s="10">
        <f t="shared" si="9"/>
        <v>0</v>
      </c>
      <c r="X18" s="10">
        <f t="shared" si="9"/>
        <v>0</v>
      </c>
      <c r="Y18" s="10">
        <f t="shared" si="9"/>
        <v>1</v>
      </c>
      <c r="Z18" s="10">
        <f t="shared" si="9"/>
        <v>1</v>
      </c>
      <c r="AA18" s="10">
        <f t="shared" si="9"/>
        <v>1</v>
      </c>
      <c r="AB18" s="10">
        <f t="shared" si="9"/>
        <v>1</v>
      </c>
      <c r="AC18" s="10">
        <f t="shared" si="9"/>
        <v>1</v>
      </c>
      <c r="AD18" s="10">
        <f t="shared" si="9"/>
        <v>1</v>
      </c>
      <c r="AE18" s="10">
        <f t="shared" si="9"/>
        <v>1</v>
      </c>
      <c r="AF18" s="10">
        <f t="shared" si="9"/>
        <v>1</v>
      </c>
      <c r="AG18" s="10">
        <f t="shared" si="9"/>
        <v>1</v>
      </c>
      <c r="AH18" s="10">
        <f t="shared" si="9"/>
        <v>1</v>
      </c>
      <c r="AI18" s="10">
        <f t="shared" si="9"/>
        <v>1</v>
      </c>
      <c r="AJ18" s="10">
        <f t="shared" si="9"/>
        <v>1</v>
      </c>
      <c r="AK18" s="10">
        <f t="shared" si="9"/>
        <v>1</v>
      </c>
      <c r="AL18" s="10">
        <f t="shared" si="9"/>
        <v>1</v>
      </c>
      <c r="AM18" s="10">
        <f t="shared" si="9"/>
        <v>1</v>
      </c>
      <c r="AN18" s="10">
        <f t="shared" si="9"/>
        <v>1</v>
      </c>
      <c r="AO18" s="10">
        <f t="shared" si="9"/>
        <v>0</v>
      </c>
      <c r="AP18" s="10">
        <f t="shared" si="9"/>
        <v>0</v>
      </c>
      <c r="AQ18" s="10">
        <f t="shared" si="9"/>
        <v>0</v>
      </c>
      <c r="AR18" s="10">
        <f t="shared" si="9"/>
        <v>0</v>
      </c>
      <c r="AS18" s="10">
        <f t="shared" si="9"/>
        <v>0</v>
      </c>
      <c r="AT18" s="10">
        <f t="shared" si="9"/>
        <v>0</v>
      </c>
      <c r="AU18" s="10">
        <f t="shared" si="9"/>
        <v>0</v>
      </c>
      <c r="AV18" s="10">
        <f t="shared" si="9"/>
        <v>0</v>
      </c>
      <c r="AW18" s="10">
        <f t="shared" si="9"/>
        <v>0</v>
      </c>
      <c r="AX18" s="43">
        <f t="shared" si="9"/>
        <v>16</v>
      </c>
      <c r="AY18" s="10">
        <f t="shared" si="9"/>
        <v>0</v>
      </c>
      <c r="AZ18" s="10">
        <f t="shared" si="9"/>
        <v>0</v>
      </c>
      <c r="BA18" s="10">
        <f t="shared" si="9"/>
        <v>0</v>
      </c>
      <c r="BB18" s="10">
        <f t="shared" si="9"/>
        <v>0</v>
      </c>
      <c r="BC18" s="10">
        <f t="shared" si="9"/>
        <v>0</v>
      </c>
      <c r="BD18" s="10">
        <f t="shared" si="9"/>
        <v>0</v>
      </c>
      <c r="BE18" s="10">
        <f t="shared" si="9"/>
        <v>0</v>
      </c>
      <c r="BF18" s="10">
        <f t="shared" si="9"/>
        <v>0</v>
      </c>
      <c r="BG18" s="68">
        <f t="shared" si="9"/>
        <v>72</v>
      </c>
    </row>
    <row r="19" spans="1:59" ht="19.5" customHeight="1">
      <c r="A19" s="114"/>
      <c r="B19" s="107" t="s">
        <v>76</v>
      </c>
      <c r="C19" s="113" t="s">
        <v>47</v>
      </c>
      <c r="D19" s="18" t="s">
        <v>36</v>
      </c>
      <c r="E19" s="5">
        <v>4</v>
      </c>
      <c r="F19" s="5">
        <v>2</v>
      </c>
      <c r="G19" s="5">
        <v>4</v>
      </c>
      <c r="H19" s="5">
        <v>2</v>
      </c>
      <c r="I19" s="5">
        <v>4</v>
      </c>
      <c r="J19" s="5">
        <v>2</v>
      </c>
      <c r="K19" s="5">
        <v>4</v>
      </c>
      <c r="L19" s="5">
        <v>2</v>
      </c>
      <c r="M19" s="5">
        <v>4</v>
      </c>
      <c r="N19" s="5">
        <v>2</v>
      </c>
      <c r="O19" s="5">
        <v>4</v>
      </c>
      <c r="P19" s="5">
        <v>2</v>
      </c>
      <c r="Q19" s="5">
        <v>4</v>
      </c>
      <c r="R19" s="5">
        <v>2</v>
      </c>
      <c r="S19" s="5">
        <v>4</v>
      </c>
      <c r="T19" s="5">
        <v>2</v>
      </c>
      <c r="U19" s="5"/>
      <c r="V19" s="47">
        <f aca="true" t="shared" si="10" ref="V19:V24">SUM(E19:U19)</f>
        <v>48</v>
      </c>
      <c r="W19" s="6">
        <v>0</v>
      </c>
      <c r="X19" s="6"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9"/>
      <c r="AP19" s="5"/>
      <c r="AQ19" s="5"/>
      <c r="AR19" s="5"/>
      <c r="AS19" s="5"/>
      <c r="AT19" s="5"/>
      <c r="AU19" s="5"/>
      <c r="AV19" s="5"/>
      <c r="AW19" s="29"/>
      <c r="AX19" s="47">
        <f t="shared" si="1"/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2"/>
        <v>48</v>
      </c>
    </row>
    <row r="20" spans="1:59" ht="19.5" customHeight="1">
      <c r="A20" s="114"/>
      <c r="B20" s="107"/>
      <c r="C20" s="113"/>
      <c r="D20" s="18" t="s">
        <v>37</v>
      </c>
      <c r="E20" s="5">
        <f aca="true" t="shared" si="11" ref="E20:T20">E19/2</f>
        <v>2</v>
      </c>
      <c r="F20" s="5">
        <f t="shared" si="11"/>
        <v>1</v>
      </c>
      <c r="G20" s="5">
        <f t="shared" si="11"/>
        <v>2</v>
      </c>
      <c r="H20" s="5">
        <f t="shared" si="11"/>
        <v>1</v>
      </c>
      <c r="I20" s="5">
        <f t="shared" si="11"/>
        <v>2</v>
      </c>
      <c r="J20" s="5">
        <f t="shared" si="11"/>
        <v>1</v>
      </c>
      <c r="K20" s="5">
        <f t="shared" si="11"/>
        <v>2</v>
      </c>
      <c r="L20" s="5">
        <f t="shared" si="11"/>
        <v>1</v>
      </c>
      <c r="M20" s="5">
        <f t="shared" si="11"/>
        <v>2</v>
      </c>
      <c r="N20" s="5">
        <f t="shared" si="11"/>
        <v>1</v>
      </c>
      <c r="O20" s="5">
        <f t="shared" si="11"/>
        <v>2</v>
      </c>
      <c r="P20" s="5">
        <f t="shared" si="11"/>
        <v>1</v>
      </c>
      <c r="Q20" s="5">
        <f t="shared" si="11"/>
        <v>2</v>
      </c>
      <c r="R20" s="5">
        <f t="shared" si="11"/>
        <v>1</v>
      </c>
      <c r="S20" s="5">
        <f t="shared" si="11"/>
        <v>2</v>
      </c>
      <c r="T20" s="5">
        <f t="shared" si="11"/>
        <v>1</v>
      </c>
      <c r="U20" s="5"/>
      <c r="V20" s="47">
        <f t="shared" si="10"/>
        <v>24</v>
      </c>
      <c r="W20" s="6">
        <v>0</v>
      </c>
      <c r="X20" s="6"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"/>
      <c r="AP20" s="5"/>
      <c r="AQ20" s="5"/>
      <c r="AR20" s="5"/>
      <c r="AS20" s="5"/>
      <c r="AT20" s="5"/>
      <c r="AU20" s="5"/>
      <c r="AV20" s="5"/>
      <c r="AW20" s="29"/>
      <c r="AX20" s="47">
        <f t="shared" si="1"/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2"/>
        <v>24</v>
      </c>
    </row>
    <row r="21" spans="1:59" ht="19.5" customHeight="1">
      <c r="A21" s="114"/>
      <c r="B21" s="107" t="s">
        <v>77</v>
      </c>
      <c r="C21" s="113" t="s">
        <v>78</v>
      </c>
      <c r="D21" s="18" t="s">
        <v>36</v>
      </c>
      <c r="E21" s="6">
        <v>4</v>
      </c>
      <c r="F21" s="6">
        <v>4</v>
      </c>
      <c r="G21" s="6">
        <v>4</v>
      </c>
      <c r="H21" s="6">
        <v>4</v>
      </c>
      <c r="I21" s="6">
        <v>4</v>
      </c>
      <c r="J21" s="6">
        <v>4</v>
      </c>
      <c r="K21" s="6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6">
        <v>4</v>
      </c>
      <c r="T21" s="6">
        <v>4</v>
      </c>
      <c r="U21" s="26"/>
      <c r="V21" s="47">
        <f t="shared" si="10"/>
        <v>64</v>
      </c>
      <c r="W21" s="6">
        <v>0</v>
      </c>
      <c r="X21" s="6"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8"/>
      <c r="AP21" s="5"/>
      <c r="AQ21" s="5"/>
      <c r="AR21" s="5"/>
      <c r="AS21" s="5"/>
      <c r="AT21" s="5"/>
      <c r="AU21" s="5"/>
      <c r="AV21" s="5"/>
      <c r="AW21" s="29"/>
      <c r="AX21" s="47">
        <f t="shared" si="1"/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 t="shared" si="2"/>
        <v>64</v>
      </c>
    </row>
    <row r="22" spans="1:59" ht="19.5" customHeight="1">
      <c r="A22" s="114"/>
      <c r="B22" s="107"/>
      <c r="C22" s="113"/>
      <c r="D22" s="18" t="s">
        <v>37</v>
      </c>
      <c r="E22" s="12">
        <f aca="true" t="shared" si="12" ref="E22:T22">E21/2</f>
        <v>2</v>
      </c>
      <c r="F22" s="12">
        <f t="shared" si="12"/>
        <v>2</v>
      </c>
      <c r="G22" s="12">
        <f t="shared" si="12"/>
        <v>2</v>
      </c>
      <c r="H22" s="12">
        <f t="shared" si="12"/>
        <v>2</v>
      </c>
      <c r="I22" s="12">
        <f t="shared" si="12"/>
        <v>2</v>
      </c>
      <c r="J22" s="12">
        <f t="shared" si="12"/>
        <v>2</v>
      </c>
      <c r="K22" s="12">
        <f t="shared" si="12"/>
        <v>2</v>
      </c>
      <c r="L22" s="12">
        <f t="shared" si="12"/>
        <v>2</v>
      </c>
      <c r="M22" s="12">
        <f t="shared" si="12"/>
        <v>2</v>
      </c>
      <c r="N22" s="12">
        <f t="shared" si="12"/>
        <v>2</v>
      </c>
      <c r="O22" s="12">
        <f t="shared" si="12"/>
        <v>2</v>
      </c>
      <c r="P22" s="12">
        <f t="shared" si="12"/>
        <v>2</v>
      </c>
      <c r="Q22" s="12">
        <f t="shared" si="12"/>
        <v>2</v>
      </c>
      <c r="R22" s="12">
        <f t="shared" si="12"/>
        <v>2</v>
      </c>
      <c r="S22" s="12">
        <f t="shared" si="12"/>
        <v>2</v>
      </c>
      <c r="T22" s="12">
        <f t="shared" si="12"/>
        <v>2</v>
      </c>
      <c r="U22" s="27"/>
      <c r="V22" s="47">
        <f t="shared" si="10"/>
        <v>32</v>
      </c>
      <c r="W22" s="6">
        <v>0</v>
      </c>
      <c r="X22" s="6">
        <v>0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8"/>
      <c r="AP22" s="5"/>
      <c r="AQ22" s="5"/>
      <c r="AR22" s="5"/>
      <c r="AS22" s="5"/>
      <c r="AT22" s="5"/>
      <c r="AU22" s="5"/>
      <c r="AV22" s="5"/>
      <c r="AW22" s="29"/>
      <c r="AX22" s="47">
        <f t="shared" si="1"/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 t="shared" si="2"/>
        <v>32</v>
      </c>
    </row>
    <row r="23" spans="1:59" ht="19.5" customHeight="1">
      <c r="A23" s="114"/>
      <c r="B23" s="107" t="s">
        <v>115</v>
      </c>
      <c r="C23" s="108" t="s">
        <v>116</v>
      </c>
      <c r="D23" s="18" t="s">
        <v>36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47">
        <f t="shared" si="10"/>
        <v>0</v>
      </c>
      <c r="W23" s="6">
        <v>0</v>
      </c>
      <c r="X23" s="6">
        <v>0</v>
      </c>
      <c r="Y23" s="5">
        <v>2</v>
      </c>
      <c r="Z23" s="5">
        <v>2</v>
      </c>
      <c r="AA23" s="5">
        <v>2</v>
      </c>
      <c r="AB23" s="5">
        <v>2</v>
      </c>
      <c r="AC23" s="5">
        <v>2</v>
      </c>
      <c r="AD23" s="5">
        <v>2</v>
      </c>
      <c r="AE23" s="5">
        <v>2</v>
      </c>
      <c r="AF23" s="5">
        <v>2</v>
      </c>
      <c r="AG23" s="5">
        <v>2</v>
      </c>
      <c r="AH23" s="5">
        <v>2</v>
      </c>
      <c r="AI23" s="5">
        <v>2</v>
      </c>
      <c r="AJ23" s="5">
        <v>2</v>
      </c>
      <c r="AK23" s="5">
        <v>2</v>
      </c>
      <c r="AL23" s="5">
        <v>2</v>
      </c>
      <c r="AM23" s="5">
        <v>2</v>
      </c>
      <c r="AN23" s="5">
        <v>2</v>
      </c>
      <c r="AO23" s="5"/>
      <c r="AP23" s="5"/>
      <c r="AQ23" s="5"/>
      <c r="AR23" s="5"/>
      <c r="AS23" s="5"/>
      <c r="AT23" s="5"/>
      <c r="AU23" s="5"/>
      <c r="AV23" s="5"/>
      <c r="AW23" s="29"/>
      <c r="AX23" s="47">
        <f>SUM(Y23:AW23)</f>
        <v>32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f>SUM(V23+AX23)</f>
        <v>32</v>
      </c>
    </row>
    <row r="24" spans="1:59" ht="19.5" customHeight="1">
      <c r="A24" s="114"/>
      <c r="B24" s="107" t="s">
        <v>115</v>
      </c>
      <c r="C24" s="109" t="s">
        <v>116</v>
      </c>
      <c r="D24" s="18" t="s">
        <v>37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7">
        <f t="shared" si="10"/>
        <v>0</v>
      </c>
      <c r="W24" s="6">
        <v>0</v>
      </c>
      <c r="X24" s="6">
        <v>0</v>
      </c>
      <c r="Y24" s="5">
        <f>Y23/2</f>
        <v>1</v>
      </c>
      <c r="Z24" s="5">
        <f aca="true" t="shared" si="13" ref="Z24:AN24">Z23/2</f>
        <v>1</v>
      </c>
      <c r="AA24" s="5">
        <f t="shared" si="13"/>
        <v>1</v>
      </c>
      <c r="AB24" s="5">
        <f t="shared" si="13"/>
        <v>1</v>
      </c>
      <c r="AC24" s="5">
        <f t="shared" si="13"/>
        <v>1</v>
      </c>
      <c r="AD24" s="5">
        <f t="shared" si="13"/>
        <v>1</v>
      </c>
      <c r="AE24" s="5">
        <f t="shared" si="13"/>
        <v>1</v>
      </c>
      <c r="AF24" s="5">
        <f t="shared" si="13"/>
        <v>1</v>
      </c>
      <c r="AG24" s="5">
        <f t="shared" si="13"/>
        <v>1</v>
      </c>
      <c r="AH24" s="5">
        <f t="shared" si="13"/>
        <v>1</v>
      </c>
      <c r="AI24" s="5">
        <f t="shared" si="13"/>
        <v>1</v>
      </c>
      <c r="AJ24" s="5">
        <f t="shared" si="13"/>
        <v>1</v>
      </c>
      <c r="AK24" s="5">
        <f t="shared" si="13"/>
        <v>1</v>
      </c>
      <c r="AL24" s="5">
        <f t="shared" si="13"/>
        <v>1</v>
      </c>
      <c r="AM24" s="5">
        <f t="shared" si="13"/>
        <v>1</v>
      </c>
      <c r="AN24" s="5">
        <f t="shared" si="13"/>
        <v>1</v>
      </c>
      <c r="AO24" s="5"/>
      <c r="AP24" s="5"/>
      <c r="AQ24" s="5"/>
      <c r="AR24" s="5"/>
      <c r="AS24" s="5"/>
      <c r="AT24" s="5"/>
      <c r="AU24" s="5"/>
      <c r="AV24" s="5"/>
      <c r="AW24" s="29"/>
      <c r="AX24" s="47">
        <f>SUM(Y24:AW24)</f>
        <v>16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f>SUM(V24+AX24)</f>
        <v>16</v>
      </c>
    </row>
    <row r="25" spans="1:59" ht="19.5" customHeight="1">
      <c r="A25" s="114"/>
      <c r="B25" s="115" t="s">
        <v>79</v>
      </c>
      <c r="C25" s="115" t="s">
        <v>80</v>
      </c>
      <c r="D25" s="18" t="s">
        <v>36</v>
      </c>
      <c r="E25" s="10">
        <f aca="true" t="shared" si="14" ref="E25:AW25">SUM(E27,E47)</f>
        <v>18</v>
      </c>
      <c r="F25" s="10">
        <f t="shared" si="14"/>
        <v>16</v>
      </c>
      <c r="G25" s="10">
        <f t="shared" si="14"/>
        <v>18</v>
      </c>
      <c r="H25" s="10">
        <f t="shared" si="14"/>
        <v>16</v>
      </c>
      <c r="I25" s="10">
        <f t="shared" si="14"/>
        <v>18</v>
      </c>
      <c r="J25" s="10">
        <f t="shared" si="14"/>
        <v>16</v>
      </c>
      <c r="K25" s="10">
        <f t="shared" si="14"/>
        <v>18</v>
      </c>
      <c r="L25" s="10">
        <f t="shared" si="14"/>
        <v>16</v>
      </c>
      <c r="M25" s="10">
        <f t="shared" si="14"/>
        <v>18</v>
      </c>
      <c r="N25" s="10">
        <f t="shared" si="14"/>
        <v>18</v>
      </c>
      <c r="O25" s="10">
        <f t="shared" si="14"/>
        <v>18</v>
      </c>
      <c r="P25" s="10">
        <f t="shared" si="14"/>
        <v>18</v>
      </c>
      <c r="Q25" s="10">
        <f t="shared" si="14"/>
        <v>18</v>
      </c>
      <c r="R25" s="10">
        <f t="shared" si="14"/>
        <v>18</v>
      </c>
      <c r="S25" s="10">
        <f t="shared" si="14"/>
        <v>22</v>
      </c>
      <c r="T25" s="10">
        <f t="shared" si="14"/>
        <v>6</v>
      </c>
      <c r="U25" s="10">
        <f t="shared" si="14"/>
        <v>12</v>
      </c>
      <c r="V25" s="43">
        <f t="shared" si="14"/>
        <v>284</v>
      </c>
      <c r="W25" s="10">
        <f t="shared" si="14"/>
        <v>0</v>
      </c>
      <c r="X25" s="10">
        <f t="shared" si="14"/>
        <v>0</v>
      </c>
      <c r="Y25" s="10">
        <f t="shared" si="14"/>
        <v>30</v>
      </c>
      <c r="Z25" s="10">
        <f t="shared" si="14"/>
        <v>30</v>
      </c>
      <c r="AA25" s="10">
        <f t="shared" si="14"/>
        <v>30</v>
      </c>
      <c r="AB25" s="10">
        <f t="shared" si="14"/>
        <v>30</v>
      </c>
      <c r="AC25" s="10">
        <f t="shared" si="14"/>
        <v>30</v>
      </c>
      <c r="AD25" s="10">
        <f t="shared" si="14"/>
        <v>30</v>
      </c>
      <c r="AE25" s="10">
        <f t="shared" si="14"/>
        <v>30</v>
      </c>
      <c r="AF25" s="10">
        <f t="shared" si="14"/>
        <v>30</v>
      </c>
      <c r="AG25" s="10">
        <f t="shared" si="14"/>
        <v>30</v>
      </c>
      <c r="AH25" s="10">
        <f t="shared" si="14"/>
        <v>30</v>
      </c>
      <c r="AI25" s="10">
        <f t="shared" si="14"/>
        <v>30</v>
      </c>
      <c r="AJ25" s="10">
        <f t="shared" si="14"/>
        <v>30</v>
      </c>
      <c r="AK25" s="10">
        <f t="shared" si="14"/>
        <v>30</v>
      </c>
      <c r="AL25" s="10">
        <f t="shared" si="14"/>
        <v>32</v>
      </c>
      <c r="AM25" s="10">
        <f t="shared" si="14"/>
        <v>30</v>
      </c>
      <c r="AN25" s="10">
        <f t="shared" si="14"/>
        <v>32</v>
      </c>
      <c r="AO25" s="10">
        <f t="shared" si="14"/>
        <v>32</v>
      </c>
      <c r="AP25" s="10">
        <f t="shared" si="14"/>
        <v>32</v>
      </c>
      <c r="AQ25" s="10">
        <f t="shared" si="14"/>
        <v>32</v>
      </c>
      <c r="AR25" s="10">
        <f t="shared" si="14"/>
        <v>26</v>
      </c>
      <c r="AS25" s="10">
        <f t="shared" si="14"/>
        <v>20</v>
      </c>
      <c r="AT25" s="10">
        <f t="shared" si="14"/>
        <v>30</v>
      </c>
      <c r="AU25" s="10">
        <f t="shared" si="14"/>
        <v>36</v>
      </c>
      <c r="AV25" s="10">
        <f t="shared" si="14"/>
        <v>24</v>
      </c>
      <c r="AW25" s="10">
        <f t="shared" si="14"/>
        <v>0</v>
      </c>
      <c r="AX25" s="47">
        <f t="shared" si="1"/>
        <v>716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 t="shared" si="2"/>
        <v>1000</v>
      </c>
    </row>
    <row r="26" spans="1:59" ht="19.5" customHeight="1">
      <c r="A26" s="114"/>
      <c r="B26" s="115"/>
      <c r="C26" s="115"/>
      <c r="D26" s="18" t="s">
        <v>37</v>
      </c>
      <c r="E26" s="10">
        <f aca="true" t="shared" si="15" ref="E26:AW26">SUM(E28,E48)</f>
        <v>9</v>
      </c>
      <c r="F26" s="10">
        <f t="shared" si="15"/>
        <v>8</v>
      </c>
      <c r="G26" s="10">
        <f t="shared" si="15"/>
        <v>9</v>
      </c>
      <c r="H26" s="10">
        <f t="shared" si="15"/>
        <v>8</v>
      </c>
      <c r="I26" s="10">
        <f t="shared" si="15"/>
        <v>9</v>
      </c>
      <c r="J26" s="10">
        <f t="shared" si="15"/>
        <v>8</v>
      </c>
      <c r="K26" s="10">
        <f t="shared" si="15"/>
        <v>9</v>
      </c>
      <c r="L26" s="10">
        <f t="shared" si="15"/>
        <v>8</v>
      </c>
      <c r="M26" s="10">
        <f t="shared" si="15"/>
        <v>9</v>
      </c>
      <c r="N26" s="10">
        <f t="shared" si="15"/>
        <v>9</v>
      </c>
      <c r="O26" s="10">
        <f t="shared" si="15"/>
        <v>9</v>
      </c>
      <c r="P26" s="10">
        <f t="shared" si="15"/>
        <v>9</v>
      </c>
      <c r="Q26" s="10">
        <f t="shared" si="15"/>
        <v>9</v>
      </c>
      <c r="R26" s="10">
        <f t="shared" si="15"/>
        <v>9</v>
      </c>
      <c r="S26" s="10">
        <f t="shared" si="15"/>
        <v>11</v>
      </c>
      <c r="T26" s="10">
        <f t="shared" si="15"/>
        <v>3</v>
      </c>
      <c r="U26" s="10">
        <f t="shared" si="15"/>
        <v>6</v>
      </c>
      <c r="V26" s="43">
        <f t="shared" si="15"/>
        <v>142</v>
      </c>
      <c r="W26" s="10">
        <f t="shared" si="15"/>
        <v>0</v>
      </c>
      <c r="X26" s="10">
        <f t="shared" si="15"/>
        <v>0</v>
      </c>
      <c r="Y26" s="10">
        <f t="shared" si="15"/>
        <v>15</v>
      </c>
      <c r="Z26" s="10">
        <f t="shared" si="15"/>
        <v>15</v>
      </c>
      <c r="AA26" s="10">
        <f t="shared" si="15"/>
        <v>15</v>
      </c>
      <c r="AB26" s="10">
        <f t="shared" si="15"/>
        <v>15</v>
      </c>
      <c r="AC26" s="10">
        <f t="shared" si="15"/>
        <v>15</v>
      </c>
      <c r="AD26" s="10">
        <f t="shared" si="15"/>
        <v>15</v>
      </c>
      <c r="AE26" s="10">
        <f t="shared" si="15"/>
        <v>15</v>
      </c>
      <c r="AF26" s="10">
        <f t="shared" si="15"/>
        <v>15</v>
      </c>
      <c r="AG26" s="10">
        <f t="shared" si="15"/>
        <v>15</v>
      </c>
      <c r="AH26" s="10">
        <f t="shared" si="15"/>
        <v>15</v>
      </c>
      <c r="AI26" s="10">
        <f t="shared" si="15"/>
        <v>15</v>
      </c>
      <c r="AJ26" s="10">
        <f t="shared" si="15"/>
        <v>15</v>
      </c>
      <c r="AK26" s="10">
        <f t="shared" si="15"/>
        <v>15</v>
      </c>
      <c r="AL26" s="10">
        <f t="shared" si="15"/>
        <v>16</v>
      </c>
      <c r="AM26" s="10">
        <f t="shared" si="15"/>
        <v>15</v>
      </c>
      <c r="AN26" s="10">
        <f t="shared" si="15"/>
        <v>16</v>
      </c>
      <c r="AO26" s="10">
        <f t="shared" si="15"/>
        <v>16</v>
      </c>
      <c r="AP26" s="10">
        <f t="shared" si="15"/>
        <v>16</v>
      </c>
      <c r="AQ26" s="10">
        <f t="shared" si="15"/>
        <v>16</v>
      </c>
      <c r="AR26" s="10">
        <f t="shared" si="15"/>
        <v>13</v>
      </c>
      <c r="AS26" s="10">
        <f t="shared" si="15"/>
        <v>10</v>
      </c>
      <c r="AT26" s="10">
        <f t="shared" si="15"/>
        <v>9</v>
      </c>
      <c r="AU26" s="10">
        <f t="shared" si="15"/>
        <v>0</v>
      </c>
      <c r="AV26" s="10">
        <f t="shared" si="15"/>
        <v>0</v>
      </c>
      <c r="AW26" s="10">
        <f t="shared" si="15"/>
        <v>0</v>
      </c>
      <c r="AX26" s="47">
        <f t="shared" si="1"/>
        <v>322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 t="shared" si="2"/>
        <v>464</v>
      </c>
    </row>
    <row r="27" spans="1:59" ht="19.5" customHeight="1">
      <c r="A27" s="114"/>
      <c r="B27" s="116" t="s">
        <v>81</v>
      </c>
      <c r="C27" s="116" t="s">
        <v>82</v>
      </c>
      <c r="D27" s="18" t="s">
        <v>36</v>
      </c>
      <c r="E27" s="25">
        <f>SUM(E29,E31,E35,E37,E39,E41,E45)+E33+E43</f>
        <v>18</v>
      </c>
      <c r="F27" s="25">
        <f aca="true" t="shared" si="16" ref="F27:BG27">SUM(F29,F31,F35,F37,F39,F41,F45)+F33+F43</f>
        <v>16</v>
      </c>
      <c r="G27" s="25">
        <f t="shared" si="16"/>
        <v>18</v>
      </c>
      <c r="H27" s="25">
        <f t="shared" si="16"/>
        <v>16</v>
      </c>
      <c r="I27" s="25">
        <f t="shared" si="16"/>
        <v>18</v>
      </c>
      <c r="J27" s="25">
        <f t="shared" si="16"/>
        <v>16</v>
      </c>
      <c r="K27" s="25">
        <f t="shared" si="16"/>
        <v>18</v>
      </c>
      <c r="L27" s="25">
        <f t="shared" si="16"/>
        <v>16</v>
      </c>
      <c r="M27" s="25">
        <f t="shared" si="16"/>
        <v>18</v>
      </c>
      <c r="N27" s="25">
        <f t="shared" si="16"/>
        <v>18</v>
      </c>
      <c r="O27" s="25">
        <f t="shared" si="16"/>
        <v>18</v>
      </c>
      <c r="P27" s="25">
        <f t="shared" si="16"/>
        <v>18</v>
      </c>
      <c r="Q27" s="25">
        <f t="shared" si="16"/>
        <v>18</v>
      </c>
      <c r="R27" s="25">
        <f t="shared" si="16"/>
        <v>18</v>
      </c>
      <c r="S27" s="25">
        <f t="shared" si="16"/>
        <v>22</v>
      </c>
      <c r="T27" s="25">
        <f t="shared" si="16"/>
        <v>6</v>
      </c>
      <c r="U27" s="25">
        <f t="shared" si="16"/>
        <v>12</v>
      </c>
      <c r="V27" s="48">
        <f t="shared" si="16"/>
        <v>284</v>
      </c>
      <c r="W27" s="25">
        <f t="shared" si="16"/>
        <v>0</v>
      </c>
      <c r="X27" s="25">
        <f t="shared" si="16"/>
        <v>0</v>
      </c>
      <c r="Y27" s="25">
        <f t="shared" si="16"/>
        <v>12</v>
      </c>
      <c r="Z27" s="25">
        <f t="shared" si="16"/>
        <v>12</v>
      </c>
      <c r="AA27" s="25">
        <f t="shared" si="16"/>
        <v>12</v>
      </c>
      <c r="AB27" s="25">
        <f t="shared" si="16"/>
        <v>12</v>
      </c>
      <c r="AC27" s="25">
        <f t="shared" si="16"/>
        <v>12</v>
      </c>
      <c r="AD27" s="25">
        <f t="shared" si="16"/>
        <v>12</v>
      </c>
      <c r="AE27" s="25">
        <f t="shared" si="16"/>
        <v>12</v>
      </c>
      <c r="AF27" s="25">
        <f t="shared" si="16"/>
        <v>12</v>
      </c>
      <c r="AG27" s="25">
        <f t="shared" si="16"/>
        <v>12</v>
      </c>
      <c r="AH27" s="25">
        <f t="shared" si="16"/>
        <v>12</v>
      </c>
      <c r="AI27" s="25">
        <f t="shared" si="16"/>
        <v>12</v>
      </c>
      <c r="AJ27" s="25">
        <f t="shared" si="16"/>
        <v>12</v>
      </c>
      <c r="AK27" s="25">
        <f t="shared" si="16"/>
        <v>12</v>
      </c>
      <c r="AL27" s="25">
        <f t="shared" si="16"/>
        <v>14</v>
      </c>
      <c r="AM27" s="25">
        <f t="shared" si="16"/>
        <v>12</v>
      </c>
      <c r="AN27" s="25">
        <f t="shared" si="16"/>
        <v>14</v>
      </c>
      <c r="AO27" s="25">
        <f t="shared" si="16"/>
        <v>12</v>
      </c>
      <c r="AP27" s="25">
        <f t="shared" si="16"/>
        <v>14</v>
      </c>
      <c r="AQ27" s="25">
        <f t="shared" si="16"/>
        <v>12</v>
      </c>
      <c r="AR27" s="25">
        <f t="shared" si="16"/>
        <v>8</v>
      </c>
      <c r="AS27" s="25">
        <f t="shared" si="16"/>
        <v>2</v>
      </c>
      <c r="AT27" s="25">
        <f t="shared" si="16"/>
        <v>4</v>
      </c>
      <c r="AU27" s="25">
        <f t="shared" si="16"/>
        <v>0</v>
      </c>
      <c r="AV27" s="25">
        <f t="shared" si="16"/>
        <v>0</v>
      </c>
      <c r="AW27" s="25">
        <f t="shared" si="16"/>
        <v>0</v>
      </c>
      <c r="AX27" s="48">
        <f t="shared" si="16"/>
        <v>248</v>
      </c>
      <c r="AY27" s="25">
        <f t="shared" si="16"/>
        <v>0</v>
      </c>
      <c r="AZ27" s="25">
        <f t="shared" si="16"/>
        <v>0</v>
      </c>
      <c r="BA27" s="25">
        <f t="shared" si="16"/>
        <v>0</v>
      </c>
      <c r="BB27" s="25">
        <f t="shared" si="16"/>
        <v>0</v>
      </c>
      <c r="BC27" s="25">
        <f t="shared" si="16"/>
        <v>0</v>
      </c>
      <c r="BD27" s="25">
        <f t="shared" si="16"/>
        <v>0</v>
      </c>
      <c r="BE27" s="25">
        <f t="shared" si="16"/>
        <v>0</v>
      </c>
      <c r="BF27" s="25">
        <f t="shared" si="16"/>
        <v>0</v>
      </c>
      <c r="BG27" s="75">
        <f t="shared" si="16"/>
        <v>532</v>
      </c>
    </row>
    <row r="28" spans="1:59" ht="19.5" customHeight="1">
      <c r="A28" s="114"/>
      <c r="B28" s="116"/>
      <c r="C28" s="116"/>
      <c r="D28" s="18" t="s">
        <v>37</v>
      </c>
      <c r="E28" s="25">
        <f>SUM(E30,E32,E36,E38,E40,E42,E46)+E34+E44</f>
        <v>9</v>
      </c>
      <c r="F28" s="25">
        <f aca="true" t="shared" si="17" ref="F28:BG28">SUM(F30,F32,F36,F38,F40,F42,F46)+F34+F44</f>
        <v>8</v>
      </c>
      <c r="G28" s="25">
        <f t="shared" si="17"/>
        <v>9</v>
      </c>
      <c r="H28" s="25">
        <f t="shared" si="17"/>
        <v>8</v>
      </c>
      <c r="I28" s="25">
        <f t="shared" si="17"/>
        <v>9</v>
      </c>
      <c r="J28" s="25">
        <f t="shared" si="17"/>
        <v>8</v>
      </c>
      <c r="K28" s="25">
        <f t="shared" si="17"/>
        <v>9</v>
      </c>
      <c r="L28" s="25">
        <f t="shared" si="17"/>
        <v>8</v>
      </c>
      <c r="M28" s="25">
        <f t="shared" si="17"/>
        <v>9</v>
      </c>
      <c r="N28" s="25">
        <f t="shared" si="17"/>
        <v>9</v>
      </c>
      <c r="O28" s="25">
        <f t="shared" si="17"/>
        <v>9</v>
      </c>
      <c r="P28" s="25">
        <f t="shared" si="17"/>
        <v>9</v>
      </c>
      <c r="Q28" s="25">
        <f t="shared" si="17"/>
        <v>9</v>
      </c>
      <c r="R28" s="25">
        <f t="shared" si="17"/>
        <v>9</v>
      </c>
      <c r="S28" s="25">
        <f t="shared" si="17"/>
        <v>11</v>
      </c>
      <c r="T28" s="25">
        <f t="shared" si="17"/>
        <v>3</v>
      </c>
      <c r="U28" s="25">
        <f t="shared" si="17"/>
        <v>6</v>
      </c>
      <c r="V28" s="48">
        <f t="shared" si="17"/>
        <v>142</v>
      </c>
      <c r="W28" s="25">
        <f t="shared" si="17"/>
        <v>0</v>
      </c>
      <c r="X28" s="25">
        <f t="shared" si="17"/>
        <v>0</v>
      </c>
      <c r="Y28" s="25">
        <f t="shared" si="17"/>
        <v>6</v>
      </c>
      <c r="Z28" s="25">
        <f t="shared" si="17"/>
        <v>6</v>
      </c>
      <c r="AA28" s="25">
        <f t="shared" si="17"/>
        <v>6</v>
      </c>
      <c r="AB28" s="25">
        <f t="shared" si="17"/>
        <v>6</v>
      </c>
      <c r="AC28" s="25">
        <f t="shared" si="17"/>
        <v>6</v>
      </c>
      <c r="AD28" s="25">
        <f t="shared" si="17"/>
        <v>6</v>
      </c>
      <c r="AE28" s="25">
        <f t="shared" si="17"/>
        <v>6</v>
      </c>
      <c r="AF28" s="25">
        <f t="shared" si="17"/>
        <v>6</v>
      </c>
      <c r="AG28" s="25">
        <f t="shared" si="17"/>
        <v>6</v>
      </c>
      <c r="AH28" s="25">
        <f t="shared" si="17"/>
        <v>6</v>
      </c>
      <c r="AI28" s="25">
        <f t="shared" si="17"/>
        <v>6</v>
      </c>
      <c r="AJ28" s="25">
        <f t="shared" si="17"/>
        <v>6</v>
      </c>
      <c r="AK28" s="25">
        <f t="shared" si="17"/>
        <v>6</v>
      </c>
      <c r="AL28" s="25">
        <f t="shared" si="17"/>
        <v>7</v>
      </c>
      <c r="AM28" s="25">
        <f t="shared" si="17"/>
        <v>6</v>
      </c>
      <c r="AN28" s="25">
        <f t="shared" si="17"/>
        <v>7</v>
      </c>
      <c r="AO28" s="25">
        <f t="shared" si="17"/>
        <v>6</v>
      </c>
      <c r="AP28" s="25">
        <f t="shared" si="17"/>
        <v>7</v>
      </c>
      <c r="AQ28" s="25">
        <f t="shared" si="17"/>
        <v>6</v>
      </c>
      <c r="AR28" s="25">
        <f t="shared" si="17"/>
        <v>4</v>
      </c>
      <c r="AS28" s="25">
        <f t="shared" si="17"/>
        <v>1</v>
      </c>
      <c r="AT28" s="25">
        <f t="shared" si="17"/>
        <v>2</v>
      </c>
      <c r="AU28" s="25">
        <f t="shared" si="17"/>
        <v>0</v>
      </c>
      <c r="AV28" s="25">
        <f t="shared" si="17"/>
        <v>0</v>
      </c>
      <c r="AW28" s="25">
        <f t="shared" si="17"/>
        <v>0</v>
      </c>
      <c r="AX28" s="48">
        <f t="shared" si="17"/>
        <v>124</v>
      </c>
      <c r="AY28" s="25">
        <f t="shared" si="17"/>
        <v>0</v>
      </c>
      <c r="AZ28" s="25">
        <f t="shared" si="17"/>
        <v>0</v>
      </c>
      <c r="BA28" s="25">
        <f t="shared" si="17"/>
        <v>0</v>
      </c>
      <c r="BB28" s="25">
        <f t="shared" si="17"/>
        <v>0</v>
      </c>
      <c r="BC28" s="25">
        <f t="shared" si="17"/>
        <v>0</v>
      </c>
      <c r="BD28" s="25">
        <f t="shared" si="17"/>
        <v>0</v>
      </c>
      <c r="BE28" s="25">
        <f t="shared" si="17"/>
        <v>0</v>
      </c>
      <c r="BF28" s="25">
        <f t="shared" si="17"/>
        <v>0</v>
      </c>
      <c r="BG28" s="75">
        <f t="shared" si="17"/>
        <v>266</v>
      </c>
    </row>
    <row r="29" spans="1:59" ht="19.5" customHeight="1">
      <c r="A29" s="114"/>
      <c r="B29" s="107" t="s">
        <v>83</v>
      </c>
      <c r="C29" s="117" t="s">
        <v>84</v>
      </c>
      <c r="D29" s="18" t="s">
        <v>36</v>
      </c>
      <c r="E29" s="5">
        <v>4</v>
      </c>
      <c r="F29" s="5">
        <v>4</v>
      </c>
      <c r="G29" s="5">
        <v>4</v>
      </c>
      <c r="H29" s="5">
        <v>4</v>
      </c>
      <c r="I29" s="5">
        <v>4</v>
      </c>
      <c r="J29" s="5">
        <v>4</v>
      </c>
      <c r="K29" s="5">
        <v>4</v>
      </c>
      <c r="L29" s="5">
        <v>4</v>
      </c>
      <c r="M29" s="5">
        <v>4</v>
      </c>
      <c r="N29" s="5">
        <v>4</v>
      </c>
      <c r="O29" s="5">
        <v>4</v>
      </c>
      <c r="P29" s="5">
        <v>4</v>
      </c>
      <c r="Q29" s="5">
        <v>4</v>
      </c>
      <c r="R29" s="5">
        <v>4</v>
      </c>
      <c r="S29" s="5">
        <v>4</v>
      </c>
      <c r="T29" s="27"/>
      <c r="U29" s="32"/>
      <c r="V29" s="47">
        <f aca="true" t="shared" si="18" ref="V29:V46">SUM(E29:U29)</f>
        <v>60</v>
      </c>
      <c r="W29" s="6">
        <v>0</v>
      </c>
      <c r="X29" s="6"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29"/>
      <c r="AX29" s="47">
        <f t="shared" si="1"/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2"/>
        <v>60</v>
      </c>
    </row>
    <row r="30" spans="1:59" ht="19.5" customHeight="1">
      <c r="A30" s="114"/>
      <c r="B30" s="115"/>
      <c r="C30" s="118"/>
      <c r="D30" s="18" t="s">
        <v>37</v>
      </c>
      <c r="E30" s="5">
        <f aca="true" t="shared" si="19" ref="E30:S30">E29/2</f>
        <v>2</v>
      </c>
      <c r="F30" s="5">
        <f t="shared" si="19"/>
        <v>2</v>
      </c>
      <c r="G30" s="5">
        <f t="shared" si="19"/>
        <v>2</v>
      </c>
      <c r="H30" s="5">
        <f t="shared" si="19"/>
        <v>2</v>
      </c>
      <c r="I30" s="5">
        <f t="shared" si="19"/>
        <v>2</v>
      </c>
      <c r="J30" s="5">
        <f t="shared" si="19"/>
        <v>2</v>
      </c>
      <c r="K30" s="5">
        <f t="shared" si="19"/>
        <v>2</v>
      </c>
      <c r="L30" s="5">
        <f t="shared" si="19"/>
        <v>2</v>
      </c>
      <c r="M30" s="5">
        <f t="shared" si="19"/>
        <v>2</v>
      </c>
      <c r="N30" s="5">
        <f t="shared" si="19"/>
        <v>2</v>
      </c>
      <c r="O30" s="5">
        <f t="shared" si="19"/>
        <v>2</v>
      </c>
      <c r="P30" s="5">
        <f t="shared" si="19"/>
        <v>2</v>
      </c>
      <c r="Q30" s="5">
        <f t="shared" si="19"/>
        <v>2</v>
      </c>
      <c r="R30" s="5">
        <f t="shared" si="19"/>
        <v>2</v>
      </c>
      <c r="S30" s="5">
        <f t="shared" si="19"/>
        <v>2</v>
      </c>
      <c r="T30" s="27"/>
      <c r="U30" s="32"/>
      <c r="V30" s="47">
        <f t="shared" si="18"/>
        <v>30</v>
      </c>
      <c r="W30" s="6">
        <v>0</v>
      </c>
      <c r="X30" s="6"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29"/>
      <c r="AX30" s="47">
        <f t="shared" si="1"/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2"/>
        <v>30</v>
      </c>
    </row>
    <row r="31" spans="1:59" ht="19.5" customHeight="1">
      <c r="A31" s="114"/>
      <c r="B31" s="107" t="s">
        <v>85</v>
      </c>
      <c r="C31" s="113" t="s">
        <v>86</v>
      </c>
      <c r="D31" s="18" t="s">
        <v>36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32"/>
      <c r="V31" s="47">
        <f t="shared" si="18"/>
        <v>0</v>
      </c>
      <c r="W31" s="6">
        <v>0</v>
      </c>
      <c r="X31" s="6">
        <v>0</v>
      </c>
      <c r="Y31" s="5">
        <v>4</v>
      </c>
      <c r="Z31" s="5">
        <v>2</v>
      </c>
      <c r="AA31" s="5">
        <v>4</v>
      </c>
      <c r="AB31" s="5">
        <v>2</v>
      </c>
      <c r="AC31" s="5">
        <v>4</v>
      </c>
      <c r="AD31" s="5">
        <v>2</v>
      </c>
      <c r="AE31" s="5">
        <v>4</v>
      </c>
      <c r="AF31" s="5">
        <v>2</v>
      </c>
      <c r="AG31" s="5">
        <v>4</v>
      </c>
      <c r="AH31" s="5">
        <v>2</v>
      </c>
      <c r="AI31" s="5">
        <v>4</v>
      </c>
      <c r="AJ31" s="5">
        <v>2</v>
      </c>
      <c r="AK31" s="5">
        <v>4</v>
      </c>
      <c r="AL31" s="5">
        <v>2</v>
      </c>
      <c r="AM31" s="5">
        <v>4</v>
      </c>
      <c r="AN31" s="5">
        <v>2</v>
      </c>
      <c r="AO31" s="5">
        <v>4</v>
      </c>
      <c r="AP31" s="5">
        <v>2</v>
      </c>
      <c r="AQ31" s="5">
        <v>4</v>
      </c>
      <c r="AR31" s="27">
        <v>2</v>
      </c>
      <c r="AS31" s="32"/>
      <c r="AT31" s="32"/>
      <c r="AU31" s="5"/>
      <c r="AV31" s="5"/>
      <c r="AW31" s="29"/>
      <c r="AX31" s="47">
        <f t="shared" si="1"/>
        <v>60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2"/>
        <v>60</v>
      </c>
    </row>
    <row r="32" spans="1:59" ht="19.5" customHeight="1">
      <c r="A32" s="114"/>
      <c r="B32" s="107"/>
      <c r="C32" s="113"/>
      <c r="D32" s="18" t="s">
        <v>37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7">
        <f t="shared" si="18"/>
        <v>0</v>
      </c>
      <c r="W32" s="6">
        <v>0</v>
      </c>
      <c r="X32" s="6">
        <v>0</v>
      </c>
      <c r="Y32" s="5">
        <f aca="true" t="shared" si="20" ref="Y32:AR32">Y31/2</f>
        <v>2</v>
      </c>
      <c r="Z32" s="5">
        <f t="shared" si="20"/>
        <v>1</v>
      </c>
      <c r="AA32" s="5">
        <f t="shared" si="20"/>
        <v>2</v>
      </c>
      <c r="AB32" s="5">
        <f t="shared" si="20"/>
        <v>1</v>
      </c>
      <c r="AC32" s="5">
        <f t="shared" si="20"/>
        <v>2</v>
      </c>
      <c r="AD32" s="5">
        <f t="shared" si="20"/>
        <v>1</v>
      </c>
      <c r="AE32" s="5">
        <f t="shared" si="20"/>
        <v>2</v>
      </c>
      <c r="AF32" s="5">
        <f t="shared" si="20"/>
        <v>1</v>
      </c>
      <c r="AG32" s="5">
        <f t="shared" si="20"/>
        <v>2</v>
      </c>
      <c r="AH32" s="5">
        <f t="shared" si="20"/>
        <v>1</v>
      </c>
      <c r="AI32" s="5">
        <f t="shared" si="20"/>
        <v>2</v>
      </c>
      <c r="AJ32" s="5">
        <f t="shared" si="20"/>
        <v>1</v>
      </c>
      <c r="AK32" s="5">
        <f t="shared" si="20"/>
        <v>2</v>
      </c>
      <c r="AL32" s="5">
        <f t="shared" si="20"/>
        <v>1</v>
      </c>
      <c r="AM32" s="5">
        <f t="shared" si="20"/>
        <v>2</v>
      </c>
      <c r="AN32" s="5">
        <f t="shared" si="20"/>
        <v>1</v>
      </c>
      <c r="AO32" s="5">
        <f t="shared" si="20"/>
        <v>2</v>
      </c>
      <c r="AP32" s="5">
        <f t="shared" si="20"/>
        <v>1</v>
      </c>
      <c r="AQ32" s="5">
        <f t="shared" si="20"/>
        <v>2</v>
      </c>
      <c r="AR32" s="27">
        <f t="shared" si="20"/>
        <v>1</v>
      </c>
      <c r="AS32" s="32"/>
      <c r="AT32" s="32"/>
      <c r="AU32" s="5"/>
      <c r="AV32" s="5"/>
      <c r="AW32" s="29"/>
      <c r="AX32" s="47">
        <f t="shared" si="1"/>
        <v>30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2"/>
        <v>30</v>
      </c>
    </row>
    <row r="33" spans="1:59" ht="19.5" customHeight="1">
      <c r="A33" s="114"/>
      <c r="B33" s="107" t="s">
        <v>184</v>
      </c>
      <c r="C33" s="108" t="s">
        <v>185</v>
      </c>
      <c r="D33" s="18" t="s">
        <v>36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2"/>
      <c r="V33" s="47">
        <f>SUM(E33:U33)</f>
        <v>0</v>
      </c>
      <c r="W33" s="6">
        <v>0</v>
      </c>
      <c r="X33" s="6">
        <v>0</v>
      </c>
      <c r="Y33" s="32">
        <v>2</v>
      </c>
      <c r="Z33" s="32">
        <v>4</v>
      </c>
      <c r="AA33" s="32">
        <v>2</v>
      </c>
      <c r="AB33" s="32">
        <v>4</v>
      </c>
      <c r="AC33" s="32">
        <v>2</v>
      </c>
      <c r="AD33" s="32">
        <v>4</v>
      </c>
      <c r="AE33" s="32">
        <v>2</v>
      </c>
      <c r="AF33" s="32">
        <v>4</v>
      </c>
      <c r="AG33" s="32">
        <v>2</v>
      </c>
      <c r="AH33" s="32">
        <v>4</v>
      </c>
      <c r="AI33" s="32">
        <v>2</v>
      </c>
      <c r="AJ33" s="32">
        <v>4</v>
      </c>
      <c r="AK33" s="32">
        <v>2</v>
      </c>
      <c r="AL33" s="32">
        <v>4</v>
      </c>
      <c r="AM33" s="32">
        <v>2</v>
      </c>
      <c r="AN33" s="32">
        <v>4</v>
      </c>
      <c r="AO33" s="32">
        <v>2</v>
      </c>
      <c r="AP33" s="32">
        <v>4</v>
      </c>
      <c r="AQ33" s="32">
        <v>2</v>
      </c>
      <c r="AR33" s="32">
        <v>4</v>
      </c>
      <c r="AS33" s="32">
        <v>2</v>
      </c>
      <c r="AT33" s="32">
        <v>4</v>
      </c>
      <c r="AU33" s="5"/>
      <c r="AV33" s="5"/>
      <c r="AW33" s="29"/>
      <c r="AX33" s="47">
        <f>SUM(Y33:AW33)</f>
        <v>66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>SUM(V33+AX33)</f>
        <v>66</v>
      </c>
    </row>
    <row r="34" spans="1:59" ht="19.5" customHeight="1">
      <c r="A34" s="114"/>
      <c r="B34" s="107" t="s">
        <v>184</v>
      </c>
      <c r="C34" s="109" t="s">
        <v>185</v>
      </c>
      <c r="D34" s="18" t="s">
        <v>37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7">
        <f>SUM(E34:U34)</f>
        <v>0</v>
      </c>
      <c r="W34" s="6">
        <v>0</v>
      </c>
      <c r="X34" s="6">
        <v>0</v>
      </c>
      <c r="Y34" s="32">
        <f aca="true" t="shared" si="21" ref="Y34:AT34">Y33/2</f>
        <v>1</v>
      </c>
      <c r="Z34" s="32">
        <f t="shared" si="21"/>
        <v>2</v>
      </c>
      <c r="AA34" s="32">
        <f t="shared" si="21"/>
        <v>1</v>
      </c>
      <c r="AB34" s="32">
        <f t="shared" si="21"/>
        <v>2</v>
      </c>
      <c r="AC34" s="32">
        <f t="shared" si="21"/>
        <v>1</v>
      </c>
      <c r="AD34" s="32">
        <f t="shared" si="21"/>
        <v>2</v>
      </c>
      <c r="AE34" s="32">
        <f t="shared" si="21"/>
        <v>1</v>
      </c>
      <c r="AF34" s="32">
        <f t="shared" si="21"/>
        <v>2</v>
      </c>
      <c r="AG34" s="32">
        <f t="shared" si="21"/>
        <v>1</v>
      </c>
      <c r="AH34" s="32">
        <f t="shared" si="21"/>
        <v>2</v>
      </c>
      <c r="AI34" s="32">
        <f t="shared" si="21"/>
        <v>1</v>
      </c>
      <c r="AJ34" s="32">
        <f t="shared" si="21"/>
        <v>2</v>
      </c>
      <c r="AK34" s="32">
        <f t="shared" si="21"/>
        <v>1</v>
      </c>
      <c r="AL34" s="32">
        <f t="shared" si="21"/>
        <v>2</v>
      </c>
      <c r="AM34" s="32">
        <f t="shared" si="21"/>
        <v>1</v>
      </c>
      <c r="AN34" s="32">
        <f t="shared" si="21"/>
        <v>2</v>
      </c>
      <c r="AO34" s="32">
        <f t="shared" si="21"/>
        <v>1</v>
      </c>
      <c r="AP34" s="32">
        <f t="shared" si="21"/>
        <v>2</v>
      </c>
      <c r="AQ34" s="32">
        <f t="shared" si="21"/>
        <v>1</v>
      </c>
      <c r="AR34" s="32">
        <f t="shared" si="21"/>
        <v>2</v>
      </c>
      <c r="AS34" s="32">
        <f t="shared" si="21"/>
        <v>1</v>
      </c>
      <c r="AT34" s="32">
        <f t="shared" si="21"/>
        <v>2</v>
      </c>
      <c r="AU34" s="5"/>
      <c r="AV34" s="5"/>
      <c r="AW34" s="29"/>
      <c r="AX34" s="47">
        <f>SUM(Y34:AW34)</f>
        <v>33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>SUM(V34+AX34)</f>
        <v>33</v>
      </c>
    </row>
    <row r="35" spans="1:59" ht="19.5" customHeight="1">
      <c r="A35" s="114"/>
      <c r="B35" s="107" t="s">
        <v>87</v>
      </c>
      <c r="C35" s="117" t="s">
        <v>88</v>
      </c>
      <c r="D35" s="18" t="s">
        <v>36</v>
      </c>
      <c r="E35" s="33">
        <v>2</v>
      </c>
      <c r="F35" s="33">
        <v>2</v>
      </c>
      <c r="G35" s="33">
        <v>2</v>
      </c>
      <c r="H35" s="33">
        <v>2</v>
      </c>
      <c r="I35" s="33">
        <v>2</v>
      </c>
      <c r="J35" s="33">
        <v>2</v>
      </c>
      <c r="K35" s="33">
        <v>2</v>
      </c>
      <c r="L35" s="33">
        <v>2</v>
      </c>
      <c r="M35" s="33">
        <v>2</v>
      </c>
      <c r="N35" s="32">
        <v>4</v>
      </c>
      <c r="O35" s="32">
        <v>2</v>
      </c>
      <c r="P35" s="32">
        <v>4</v>
      </c>
      <c r="Q35" s="32">
        <v>2</v>
      </c>
      <c r="R35" s="32">
        <v>4</v>
      </c>
      <c r="S35" s="32">
        <v>2</v>
      </c>
      <c r="T35" s="32"/>
      <c r="U35" s="5"/>
      <c r="V35" s="47">
        <f t="shared" si="18"/>
        <v>36</v>
      </c>
      <c r="W35" s="6">
        <v>0</v>
      </c>
      <c r="X35" s="6">
        <v>0</v>
      </c>
      <c r="Y35" s="5">
        <v>2</v>
      </c>
      <c r="Z35" s="5">
        <v>2</v>
      </c>
      <c r="AA35" s="5">
        <v>2</v>
      </c>
      <c r="AB35" s="5">
        <v>2</v>
      </c>
      <c r="AC35" s="5">
        <v>2</v>
      </c>
      <c r="AD35" s="5">
        <v>2</v>
      </c>
      <c r="AE35" s="5">
        <v>2</v>
      </c>
      <c r="AF35" s="5">
        <v>2</v>
      </c>
      <c r="AG35" s="5">
        <v>2</v>
      </c>
      <c r="AH35" s="5">
        <v>2</v>
      </c>
      <c r="AI35" s="5">
        <v>2</v>
      </c>
      <c r="AJ35" s="5">
        <v>2</v>
      </c>
      <c r="AK35" s="5">
        <v>2</v>
      </c>
      <c r="AL35" s="5">
        <v>2</v>
      </c>
      <c r="AM35" s="5">
        <v>2</v>
      </c>
      <c r="AN35" s="5">
        <v>2</v>
      </c>
      <c r="AO35" s="5">
        <v>2</v>
      </c>
      <c r="AP35" s="5">
        <v>2</v>
      </c>
      <c r="AQ35" s="5">
        <v>2</v>
      </c>
      <c r="AR35" s="5"/>
      <c r="AS35" s="5"/>
      <c r="AT35" s="5"/>
      <c r="AU35" s="5"/>
      <c r="AV35" s="9"/>
      <c r="AW35" s="29"/>
      <c r="AX35" s="47">
        <f t="shared" si="1"/>
        <v>38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f t="shared" si="2"/>
        <v>74</v>
      </c>
    </row>
    <row r="36" spans="1:59" ht="19.5" customHeight="1">
      <c r="A36" s="114"/>
      <c r="B36" s="107"/>
      <c r="C36" s="117"/>
      <c r="D36" s="18" t="s">
        <v>37</v>
      </c>
      <c r="E36" s="5">
        <f aca="true" t="shared" si="22" ref="E36:S36">E35/2</f>
        <v>1</v>
      </c>
      <c r="F36" s="5">
        <f t="shared" si="22"/>
        <v>1</v>
      </c>
      <c r="G36" s="5">
        <f t="shared" si="22"/>
        <v>1</v>
      </c>
      <c r="H36" s="5">
        <f t="shared" si="22"/>
        <v>1</v>
      </c>
      <c r="I36" s="5">
        <f t="shared" si="22"/>
        <v>1</v>
      </c>
      <c r="J36" s="5">
        <f t="shared" si="22"/>
        <v>1</v>
      </c>
      <c r="K36" s="5">
        <f t="shared" si="22"/>
        <v>1</v>
      </c>
      <c r="L36" s="5">
        <f t="shared" si="22"/>
        <v>1</v>
      </c>
      <c r="M36" s="5">
        <f t="shared" si="22"/>
        <v>1</v>
      </c>
      <c r="N36" s="5">
        <f t="shared" si="22"/>
        <v>2</v>
      </c>
      <c r="O36" s="5">
        <f t="shared" si="22"/>
        <v>1</v>
      </c>
      <c r="P36" s="5">
        <f t="shared" si="22"/>
        <v>2</v>
      </c>
      <c r="Q36" s="5">
        <f t="shared" si="22"/>
        <v>1</v>
      </c>
      <c r="R36" s="32">
        <f t="shared" si="22"/>
        <v>2</v>
      </c>
      <c r="S36" s="5">
        <f t="shared" si="22"/>
        <v>1</v>
      </c>
      <c r="T36" s="32"/>
      <c r="U36" s="5"/>
      <c r="V36" s="47">
        <f t="shared" si="18"/>
        <v>18</v>
      </c>
      <c r="W36" s="6">
        <v>0</v>
      </c>
      <c r="X36" s="6">
        <v>0</v>
      </c>
      <c r="Y36" s="5">
        <f aca="true" t="shared" si="23" ref="Y36:AL36">Y35/2</f>
        <v>1</v>
      </c>
      <c r="Z36" s="5">
        <f t="shared" si="23"/>
        <v>1</v>
      </c>
      <c r="AA36" s="5">
        <f t="shared" si="23"/>
        <v>1</v>
      </c>
      <c r="AB36" s="5">
        <f t="shared" si="23"/>
        <v>1</v>
      </c>
      <c r="AC36" s="5">
        <f t="shared" si="23"/>
        <v>1</v>
      </c>
      <c r="AD36" s="5">
        <f t="shared" si="23"/>
        <v>1</v>
      </c>
      <c r="AE36" s="5">
        <f t="shared" si="23"/>
        <v>1</v>
      </c>
      <c r="AF36" s="5">
        <f t="shared" si="23"/>
        <v>1</v>
      </c>
      <c r="AG36" s="5">
        <f t="shared" si="23"/>
        <v>1</v>
      </c>
      <c r="AH36" s="5">
        <f t="shared" si="23"/>
        <v>1</v>
      </c>
      <c r="AI36" s="5">
        <f>AI35/2</f>
        <v>1</v>
      </c>
      <c r="AJ36" s="5">
        <f>AJ35/2</f>
        <v>1</v>
      </c>
      <c r="AK36" s="5">
        <f>AK35/2</f>
        <v>1</v>
      </c>
      <c r="AL36" s="5">
        <f t="shared" si="23"/>
        <v>1</v>
      </c>
      <c r="AM36" s="5">
        <f>AM35/2</f>
        <v>1</v>
      </c>
      <c r="AN36" s="5">
        <f>AN35/2</f>
        <v>1</v>
      </c>
      <c r="AO36" s="5">
        <f>AO35/2</f>
        <v>1</v>
      </c>
      <c r="AP36" s="5">
        <f>AP35/2</f>
        <v>1</v>
      </c>
      <c r="AQ36" s="5">
        <f>AQ35/2</f>
        <v>1</v>
      </c>
      <c r="AR36" s="5"/>
      <c r="AS36" s="5"/>
      <c r="AT36" s="5"/>
      <c r="AU36" s="5"/>
      <c r="AV36" s="5"/>
      <c r="AW36" s="29"/>
      <c r="AX36" s="47">
        <f t="shared" si="1"/>
        <v>19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">
        <f t="shared" si="2"/>
        <v>37</v>
      </c>
    </row>
    <row r="37" spans="1:59" ht="19.5" customHeight="1">
      <c r="A37" s="114"/>
      <c r="B37" s="107" t="s">
        <v>89</v>
      </c>
      <c r="C37" s="117" t="s">
        <v>90</v>
      </c>
      <c r="D37" s="18" t="s">
        <v>36</v>
      </c>
      <c r="E37" s="5">
        <v>4</v>
      </c>
      <c r="F37" s="5">
        <v>2</v>
      </c>
      <c r="G37" s="5">
        <v>4</v>
      </c>
      <c r="H37" s="5">
        <v>2</v>
      </c>
      <c r="I37" s="5">
        <v>4</v>
      </c>
      <c r="J37" s="5">
        <v>2</v>
      </c>
      <c r="K37" s="5">
        <v>4</v>
      </c>
      <c r="L37" s="5">
        <v>2</v>
      </c>
      <c r="M37" s="5">
        <v>4</v>
      </c>
      <c r="N37" s="5">
        <v>2</v>
      </c>
      <c r="O37" s="5">
        <v>4</v>
      </c>
      <c r="P37" s="5">
        <v>2</v>
      </c>
      <c r="Q37" s="5">
        <v>4</v>
      </c>
      <c r="R37" s="5">
        <v>2</v>
      </c>
      <c r="S37" s="5">
        <v>4</v>
      </c>
      <c r="T37" s="5">
        <v>2</v>
      </c>
      <c r="U37" s="5"/>
      <c r="V37" s="47">
        <f t="shared" si="18"/>
        <v>48</v>
      </c>
      <c r="W37" s="6">
        <v>0</v>
      </c>
      <c r="X37" s="6"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29"/>
      <c r="AX37" s="47">
        <f t="shared" si="1"/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2"/>
        <v>48</v>
      </c>
    </row>
    <row r="38" spans="1:59" ht="19.5" customHeight="1">
      <c r="A38" s="114"/>
      <c r="B38" s="107"/>
      <c r="C38" s="117"/>
      <c r="D38" s="18" t="s">
        <v>37</v>
      </c>
      <c r="E38" s="5">
        <f aca="true" t="shared" si="24" ref="E38:T38">E37/2</f>
        <v>2</v>
      </c>
      <c r="F38" s="5">
        <f t="shared" si="24"/>
        <v>1</v>
      </c>
      <c r="G38" s="5">
        <f t="shared" si="24"/>
        <v>2</v>
      </c>
      <c r="H38" s="5">
        <f t="shared" si="24"/>
        <v>1</v>
      </c>
      <c r="I38" s="5">
        <f t="shared" si="24"/>
        <v>2</v>
      </c>
      <c r="J38" s="5">
        <f t="shared" si="24"/>
        <v>1</v>
      </c>
      <c r="K38" s="5">
        <f t="shared" si="24"/>
        <v>2</v>
      </c>
      <c r="L38" s="5">
        <f t="shared" si="24"/>
        <v>1</v>
      </c>
      <c r="M38" s="5">
        <f t="shared" si="24"/>
        <v>2</v>
      </c>
      <c r="N38" s="5">
        <f t="shared" si="24"/>
        <v>1</v>
      </c>
      <c r="O38" s="5">
        <f t="shared" si="24"/>
        <v>2</v>
      </c>
      <c r="P38" s="5">
        <f t="shared" si="24"/>
        <v>1</v>
      </c>
      <c r="Q38" s="5">
        <f t="shared" si="24"/>
        <v>2</v>
      </c>
      <c r="R38" s="5">
        <f t="shared" si="24"/>
        <v>1</v>
      </c>
      <c r="S38" s="5">
        <f t="shared" si="24"/>
        <v>2</v>
      </c>
      <c r="T38" s="5">
        <f t="shared" si="24"/>
        <v>1</v>
      </c>
      <c r="U38" s="5"/>
      <c r="V38" s="47">
        <f t="shared" si="18"/>
        <v>24</v>
      </c>
      <c r="W38" s="6">
        <v>0</v>
      </c>
      <c r="X38" s="6"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9"/>
      <c r="AX38" s="47">
        <f t="shared" si="1"/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2"/>
        <v>24</v>
      </c>
    </row>
    <row r="39" spans="1:59" ht="19.5" customHeight="1">
      <c r="A39" s="114"/>
      <c r="B39" s="107" t="s">
        <v>91</v>
      </c>
      <c r="C39" s="117" t="s">
        <v>92</v>
      </c>
      <c r="D39" s="18" t="s">
        <v>36</v>
      </c>
      <c r="E39" s="5">
        <v>4</v>
      </c>
      <c r="F39" s="5">
        <v>4</v>
      </c>
      <c r="G39" s="5">
        <v>4</v>
      </c>
      <c r="H39" s="5">
        <v>4</v>
      </c>
      <c r="I39" s="5">
        <v>4</v>
      </c>
      <c r="J39" s="5">
        <v>4</v>
      </c>
      <c r="K39" s="5">
        <v>4</v>
      </c>
      <c r="L39" s="5">
        <v>4</v>
      </c>
      <c r="M39" s="5">
        <v>4</v>
      </c>
      <c r="N39" s="5">
        <v>4</v>
      </c>
      <c r="O39" s="5">
        <v>4</v>
      </c>
      <c r="P39" s="32">
        <v>4</v>
      </c>
      <c r="Q39" s="5">
        <v>4</v>
      </c>
      <c r="R39" s="5">
        <v>4</v>
      </c>
      <c r="S39" s="5">
        <v>4</v>
      </c>
      <c r="T39" s="5">
        <v>4</v>
      </c>
      <c r="U39" s="27">
        <v>4</v>
      </c>
      <c r="V39" s="47">
        <f t="shared" si="18"/>
        <v>68</v>
      </c>
      <c r="W39" s="6">
        <v>0</v>
      </c>
      <c r="X39" s="6"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29"/>
      <c r="AX39" s="47">
        <f t="shared" si="1"/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f t="shared" si="2"/>
        <v>68</v>
      </c>
    </row>
    <row r="40" spans="1:59" ht="19.5" customHeight="1">
      <c r="A40" s="114"/>
      <c r="B40" s="107"/>
      <c r="C40" s="117"/>
      <c r="D40" s="18" t="s">
        <v>37</v>
      </c>
      <c r="E40" s="5">
        <f aca="true" t="shared" si="25" ref="E40:U40">E39/2</f>
        <v>2</v>
      </c>
      <c r="F40" s="5">
        <f t="shared" si="25"/>
        <v>2</v>
      </c>
      <c r="G40" s="5">
        <f t="shared" si="25"/>
        <v>2</v>
      </c>
      <c r="H40" s="5">
        <f t="shared" si="25"/>
        <v>2</v>
      </c>
      <c r="I40" s="5">
        <f t="shared" si="25"/>
        <v>2</v>
      </c>
      <c r="J40" s="5">
        <f t="shared" si="25"/>
        <v>2</v>
      </c>
      <c r="K40" s="5">
        <f t="shared" si="25"/>
        <v>2</v>
      </c>
      <c r="L40" s="5">
        <f t="shared" si="25"/>
        <v>2</v>
      </c>
      <c r="M40" s="5">
        <f t="shared" si="25"/>
        <v>2</v>
      </c>
      <c r="N40" s="5">
        <f t="shared" si="25"/>
        <v>2</v>
      </c>
      <c r="O40" s="5">
        <f t="shared" si="25"/>
        <v>2</v>
      </c>
      <c r="P40" s="5">
        <f t="shared" si="25"/>
        <v>2</v>
      </c>
      <c r="Q40" s="5">
        <f t="shared" si="25"/>
        <v>2</v>
      </c>
      <c r="R40" s="5">
        <f t="shared" si="25"/>
        <v>2</v>
      </c>
      <c r="S40" s="5">
        <f t="shared" si="25"/>
        <v>2</v>
      </c>
      <c r="T40" s="5">
        <f t="shared" si="25"/>
        <v>2</v>
      </c>
      <c r="U40" s="27">
        <f t="shared" si="25"/>
        <v>2</v>
      </c>
      <c r="V40" s="47">
        <f t="shared" si="18"/>
        <v>34</v>
      </c>
      <c r="W40" s="6">
        <v>0</v>
      </c>
      <c r="X40" s="6"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29"/>
      <c r="AX40" s="47">
        <f t="shared" si="1"/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f t="shared" si="2"/>
        <v>34</v>
      </c>
    </row>
    <row r="41" spans="1:59" ht="19.5" customHeight="1">
      <c r="A41" s="114"/>
      <c r="B41" s="107" t="s">
        <v>93</v>
      </c>
      <c r="C41" s="117" t="s">
        <v>94</v>
      </c>
      <c r="D41" s="18" t="s">
        <v>36</v>
      </c>
      <c r="E41" s="5">
        <v>4</v>
      </c>
      <c r="F41" s="5">
        <v>4</v>
      </c>
      <c r="G41" s="5">
        <v>4</v>
      </c>
      <c r="H41" s="5">
        <v>4</v>
      </c>
      <c r="I41" s="5">
        <v>4</v>
      </c>
      <c r="J41" s="5">
        <v>4</v>
      </c>
      <c r="K41" s="5">
        <v>4</v>
      </c>
      <c r="L41" s="5">
        <v>4</v>
      </c>
      <c r="M41" s="5">
        <v>4</v>
      </c>
      <c r="N41" s="5">
        <v>4</v>
      </c>
      <c r="O41" s="5">
        <v>4</v>
      </c>
      <c r="P41" s="5">
        <v>4</v>
      </c>
      <c r="Q41" s="5">
        <v>4</v>
      </c>
      <c r="R41" s="5">
        <v>4</v>
      </c>
      <c r="S41" s="5">
        <v>8</v>
      </c>
      <c r="T41" s="5"/>
      <c r="U41" s="27">
        <v>8</v>
      </c>
      <c r="V41" s="47">
        <f t="shared" si="18"/>
        <v>72</v>
      </c>
      <c r="W41" s="6">
        <v>0</v>
      </c>
      <c r="X41" s="6">
        <v>0</v>
      </c>
      <c r="Y41" s="5"/>
      <c r="Z41" s="5"/>
      <c r="AA41" s="5"/>
      <c r="AB41" s="5"/>
      <c r="AC41" s="5"/>
      <c r="AD41" s="5"/>
      <c r="AE41" s="8"/>
      <c r="AF41" s="8"/>
      <c r="AG41" s="11"/>
      <c r="AH41" s="5"/>
      <c r="AI41" s="5"/>
      <c r="AJ41" s="9"/>
      <c r="AK41" s="5"/>
      <c r="AL41" s="5"/>
      <c r="AM41" s="5"/>
      <c r="AN41" s="5"/>
      <c r="AO41" s="5"/>
      <c r="AP41" s="9"/>
      <c r="AQ41" s="5"/>
      <c r="AR41" s="5"/>
      <c r="AS41" s="5"/>
      <c r="AT41" s="5"/>
      <c r="AU41" s="5"/>
      <c r="AV41" s="5"/>
      <c r="AW41" s="29"/>
      <c r="AX41" s="47">
        <f t="shared" si="1"/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">
        <f t="shared" si="2"/>
        <v>72</v>
      </c>
    </row>
    <row r="42" spans="1:59" ht="19.5" customHeight="1">
      <c r="A42" s="114"/>
      <c r="B42" s="107"/>
      <c r="C42" s="117"/>
      <c r="D42" s="18" t="s">
        <v>37</v>
      </c>
      <c r="E42" s="5">
        <f aca="true" t="shared" si="26" ref="E42:U42">E41/2</f>
        <v>2</v>
      </c>
      <c r="F42" s="5">
        <f t="shared" si="26"/>
        <v>2</v>
      </c>
      <c r="G42" s="5">
        <f t="shared" si="26"/>
        <v>2</v>
      </c>
      <c r="H42" s="5">
        <f t="shared" si="26"/>
        <v>2</v>
      </c>
      <c r="I42" s="5">
        <f t="shared" si="26"/>
        <v>2</v>
      </c>
      <c r="J42" s="5">
        <f t="shared" si="26"/>
        <v>2</v>
      </c>
      <c r="K42" s="5">
        <f t="shared" si="26"/>
        <v>2</v>
      </c>
      <c r="L42" s="5">
        <f t="shared" si="26"/>
        <v>2</v>
      </c>
      <c r="M42" s="5">
        <f t="shared" si="26"/>
        <v>2</v>
      </c>
      <c r="N42" s="5">
        <f t="shared" si="26"/>
        <v>2</v>
      </c>
      <c r="O42" s="5">
        <f t="shared" si="26"/>
        <v>2</v>
      </c>
      <c r="P42" s="5">
        <f t="shared" si="26"/>
        <v>2</v>
      </c>
      <c r="Q42" s="5">
        <f t="shared" si="26"/>
        <v>2</v>
      </c>
      <c r="R42" s="5">
        <f t="shared" si="26"/>
        <v>2</v>
      </c>
      <c r="S42" s="5">
        <f t="shared" si="26"/>
        <v>4</v>
      </c>
      <c r="T42" s="5"/>
      <c r="U42" s="27">
        <f t="shared" si="26"/>
        <v>4</v>
      </c>
      <c r="V42" s="47">
        <f t="shared" si="18"/>
        <v>36</v>
      </c>
      <c r="W42" s="6">
        <v>0</v>
      </c>
      <c r="X42" s="6"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29"/>
      <c r="AX42" s="47">
        <f t="shared" si="1"/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f t="shared" si="2"/>
        <v>36</v>
      </c>
    </row>
    <row r="43" spans="1:59" ht="19.5" customHeight="1">
      <c r="A43" s="114"/>
      <c r="B43" s="107" t="s">
        <v>95</v>
      </c>
      <c r="C43" s="117" t="s">
        <v>96</v>
      </c>
      <c r="D43" s="18" t="s">
        <v>36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7">
        <f>SUM(E43:U43)</f>
        <v>0</v>
      </c>
      <c r="W43" s="6">
        <v>0</v>
      </c>
      <c r="X43" s="6">
        <v>0</v>
      </c>
      <c r="Y43" s="5">
        <v>2</v>
      </c>
      <c r="Z43" s="5">
        <v>2</v>
      </c>
      <c r="AA43" s="5">
        <v>2</v>
      </c>
      <c r="AB43" s="5">
        <v>2</v>
      </c>
      <c r="AC43" s="5">
        <v>2</v>
      </c>
      <c r="AD43" s="5">
        <v>2</v>
      </c>
      <c r="AE43" s="5">
        <v>2</v>
      </c>
      <c r="AF43" s="5">
        <v>2</v>
      </c>
      <c r="AG43" s="5">
        <v>2</v>
      </c>
      <c r="AH43" s="5">
        <v>2</v>
      </c>
      <c r="AI43" s="5">
        <v>2</v>
      </c>
      <c r="AJ43" s="5">
        <v>2</v>
      </c>
      <c r="AK43" s="5">
        <v>2</v>
      </c>
      <c r="AL43" s="5">
        <v>4</v>
      </c>
      <c r="AM43" s="5">
        <v>2</v>
      </c>
      <c r="AN43" s="5">
        <v>4</v>
      </c>
      <c r="AO43" s="5">
        <v>2</v>
      </c>
      <c r="AP43" s="5">
        <v>4</v>
      </c>
      <c r="AQ43" s="5">
        <v>4</v>
      </c>
      <c r="AR43" s="5">
        <v>2</v>
      </c>
      <c r="AS43" s="5"/>
      <c r="AT43" s="5"/>
      <c r="AU43" s="5"/>
      <c r="AV43" s="5"/>
      <c r="AW43" s="29"/>
      <c r="AX43" s="47">
        <f t="shared" si="1"/>
        <v>48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f t="shared" si="2"/>
        <v>48</v>
      </c>
    </row>
    <row r="44" spans="1:59" ht="19.5" customHeight="1">
      <c r="A44" s="114"/>
      <c r="B44" s="107"/>
      <c r="C44" s="117"/>
      <c r="D44" s="18" t="s">
        <v>37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7">
        <f>SUM(E44:U44)</f>
        <v>0</v>
      </c>
      <c r="W44" s="6">
        <v>0</v>
      </c>
      <c r="X44" s="6">
        <v>0</v>
      </c>
      <c r="Y44" s="5">
        <f aca="true" t="shared" si="27" ref="Y44:AR44">Y43/2</f>
        <v>1</v>
      </c>
      <c r="Z44" s="5">
        <f t="shared" si="27"/>
        <v>1</v>
      </c>
      <c r="AA44" s="5">
        <f t="shared" si="27"/>
        <v>1</v>
      </c>
      <c r="AB44" s="5">
        <f t="shared" si="27"/>
        <v>1</v>
      </c>
      <c r="AC44" s="5">
        <f t="shared" si="27"/>
        <v>1</v>
      </c>
      <c r="AD44" s="5">
        <f t="shared" si="27"/>
        <v>1</v>
      </c>
      <c r="AE44" s="5">
        <f t="shared" si="27"/>
        <v>1</v>
      </c>
      <c r="AF44" s="5">
        <f t="shared" si="27"/>
        <v>1</v>
      </c>
      <c r="AG44" s="5">
        <f t="shared" si="27"/>
        <v>1</v>
      </c>
      <c r="AH44" s="5">
        <f t="shared" si="27"/>
        <v>1</v>
      </c>
      <c r="AI44" s="5">
        <f t="shared" si="27"/>
        <v>1</v>
      </c>
      <c r="AJ44" s="5">
        <f t="shared" si="27"/>
        <v>1</v>
      </c>
      <c r="AK44" s="5">
        <f t="shared" si="27"/>
        <v>1</v>
      </c>
      <c r="AL44" s="5">
        <f t="shared" si="27"/>
        <v>2</v>
      </c>
      <c r="AM44" s="5">
        <f t="shared" si="27"/>
        <v>1</v>
      </c>
      <c r="AN44" s="5">
        <f t="shared" si="27"/>
        <v>2</v>
      </c>
      <c r="AO44" s="5">
        <f t="shared" si="27"/>
        <v>1</v>
      </c>
      <c r="AP44" s="5">
        <f t="shared" si="27"/>
        <v>2</v>
      </c>
      <c r="AQ44" s="5">
        <f t="shared" si="27"/>
        <v>2</v>
      </c>
      <c r="AR44" s="5">
        <f t="shared" si="27"/>
        <v>1</v>
      </c>
      <c r="AS44" s="5"/>
      <c r="AT44" s="5"/>
      <c r="AU44" s="5"/>
      <c r="AV44" s="5"/>
      <c r="AW44" s="29"/>
      <c r="AX44" s="47">
        <f t="shared" si="1"/>
        <v>24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4">
        <f t="shared" si="2"/>
        <v>24</v>
      </c>
    </row>
    <row r="45" spans="1:59" ht="19.5" customHeight="1">
      <c r="A45" s="114"/>
      <c r="B45" s="107" t="s">
        <v>186</v>
      </c>
      <c r="C45" s="117" t="s">
        <v>187</v>
      </c>
      <c r="D45" s="18" t="s">
        <v>36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7">
        <f t="shared" si="18"/>
        <v>0</v>
      </c>
      <c r="W45" s="6">
        <v>0</v>
      </c>
      <c r="X45" s="6">
        <v>0</v>
      </c>
      <c r="Y45" s="32">
        <v>2</v>
      </c>
      <c r="Z45" s="32">
        <v>2</v>
      </c>
      <c r="AA45" s="32">
        <v>2</v>
      </c>
      <c r="AB45" s="32">
        <v>2</v>
      </c>
      <c r="AC45" s="32">
        <v>2</v>
      </c>
      <c r="AD45" s="32">
        <v>2</v>
      </c>
      <c r="AE45" s="32">
        <v>2</v>
      </c>
      <c r="AF45" s="32">
        <v>2</v>
      </c>
      <c r="AG45" s="32">
        <v>2</v>
      </c>
      <c r="AH45" s="32">
        <v>2</v>
      </c>
      <c r="AI45" s="32">
        <v>2</v>
      </c>
      <c r="AJ45" s="32">
        <v>2</v>
      </c>
      <c r="AK45" s="32">
        <v>2</v>
      </c>
      <c r="AL45" s="32">
        <v>2</v>
      </c>
      <c r="AM45" s="32">
        <v>2</v>
      </c>
      <c r="AN45" s="32">
        <v>2</v>
      </c>
      <c r="AO45" s="32">
        <v>2</v>
      </c>
      <c r="AP45" s="32">
        <v>2</v>
      </c>
      <c r="AQ45" s="32"/>
      <c r="AR45" s="32"/>
      <c r="AS45" s="32"/>
      <c r="AT45" s="5"/>
      <c r="AU45" s="5"/>
      <c r="AV45" s="5"/>
      <c r="AW45" s="29"/>
      <c r="AX45" s="47">
        <f aca="true" t="shared" si="28" ref="AX45:AX61">SUM(Y45:AW45)</f>
        <v>36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4">
        <f aca="true" t="shared" si="29" ref="BG45:BG61">SUM(V45+AX45)</f>
        <v>36</v>
      </c>
    </row>
    <row r="46" spans="1:59" ht="19.5" customHeight="1">
      <c r="A46" s="114"/>
      <c r="B46" s="107" t="s">
        <v>186</v>
      </c>
      <c r="C46" s="117" t="s">
        <v>187</v>
      </c>
      <c r="D46" s="18" t="s">
        <v>37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7">
        <f t="shared" si="18"/>
        <v>0</v>
      </c>
      <c r="W46" s="6">
        <v>0</v>
      </c>
      <c r="X46" s="6">
        <v>0</v>
      </c>
      <c r="Y46" s="32">
        <f aca="true" t="shared" si="30" ref="Y46:AL46">Y45/2</f>
        <v>1</v>
      </c>
      <c r="Z46" s="32">
        <f t="shared" si="30"/>
        <v>1</v>
      </c>
      <c r="AA46" s="32">
        <f t="shared" si="30"/>
        <v>1</v>
      </c>
      <c r="AB46" s="32">
        <f t="shared" si="30"/>
        <v>1</v>
      </c>
      <c r="AC46" s="32">
        <f t="shared" si="30"/>
        <v>1</v>
      </c>
      <c r="AD46" s="32">
        <f t="shared" si="30"/>
        <v>1</v>
      </c>
      <c r="AE46" s="32">
        <f t="shared" si="30"/>
        <v>1</v>
      </c>
      <c r="AF46" s="32">
        <f t="shared" si="30"/>
        <v>1</v>
      </c>
      <c r="AG46" s="32">
        <f t="shared" si="30"/>
        <v>1</v>
      </c>
      <c r="AH46" s="32">
        <f t="shared" si="30"/>
        <v>1</v>
      </c>
      <c r="AI46" s="32">
        <f t="shared" si="30"/>
        <v>1</v>
      </c>
      <c r="AJ46" s="32">
        <f t="shared" si="30"/>
        <v>1</v>
      </c>
      <c r="AK46" s="32">
        <f t="shared" si="30"/>
        <v>1</v>
      </c>
      <c r="AL46" s="32">
        <f t="shared" si="30"/>
        <v>1</v>
      </c>
      <c r="AM46" s="32">
        <f>AM45/2</f>
        <v>1</v>
      </c>
      <c r="AN46" s="32">
        <f>AN45/2</f>
        <v>1</v>
      </c>
      <c r="AO46" s="32">
        <f>AO45/2</f>
        <v>1</v>
      </c>
      <c r="AP46" s="32">
        <f>AP45/2</f>
        <v>1</v>
      </c>
      <c r="AQ46" s="32"/>
      <c r="AR46" s="32"/>
      <c r="AS46" s="32"/>
      <c r="AT46" s="5"/>
      <c r="AU46" s="5"/>
      <c r="AV46" s="5"/>
      <c r="AW46" s="29"/>
      <c r="AX46" s="47">
        <f t="shared" si="28"/>
        <v>18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4">
        <f t="shared" si="29"/>
        <v>18</v>
      </c>
    </row>
    <row r="47" spans="1:59" ht="19.5" customHeight="1">
      <c r="A47" s="114"/>
      <c r="B47" s="115" t="s">
        <v>97</v>
      </c>
      <c r="C47" s="116" t="s">
        <v>98</v>
      </c>
      <c r="D47" s="18" t="s">
        <v>36</v>
      </c>
      <c r="E47" s="10">
        <f>SUM(E49)</f>
        <v>0</v>
      </c>
      <c r="F47" s="10">
        <f aca="true" t="shared" si="31" ref="F47:BG47">SUM(F49)</f>
        <v>0</v>
      </c>
      <c r="G47" s="10">
        <f t="shared" si="31"/>
        <v>0</v>
      </c>
      <c r="H47" s="10">
        <f t="shared" si="31"/>
        <v>0</v>
      </c>
      <c r="I47" s="10">
        <f t="shared" si="31"/>
        <v>0</v>
      </c>
      <c r="J47" s="10">
        <f t="shared" si="31"/>
        <v>0</v>
      </c>
      <c r="K47" s="10">
        <f t="shared" si="31"/>
        <v>0</v>
      </c>
      <c r="L47" s="10">
        <f t="shared" si="31"/>
        <v>0</v>
      </c>
      <c r="M47" s="10">
        <f t="shared" si="31"/>
        <v>0</v>
      </c>
      <c r="N47" s="10">
        <f t="shared" si="31"/>
        <v>0</v>
      </c>
      <c r="O47" s="10">
        <f t="shared" si="31"/>
        <v>0</v>
      </c>
      <c r="P47" s="10">
        <f t="shared" si="31"/>
        <v>0</v>
      </c>
      <c r="Q47" s="10">
        <f t="shared" si="31"/>
        <v>0</v>
      </c>
      <c r="R47" s="10">
        <f t="shared" si="31"/>
        <v>0</v>
      </c>
      <c r="S47" s="10">
        <f t="shared" si="31"/>
        <v>0</v>
      </c>
      <c r="T47" s="10">
        <f t="shared" si="31"/>
        <v>0</v>
      </c>
      <c r="U47" s="10">
        <f t="shared" si="31"/>
        <v>0</v>
      </c>
      <c r="V47" s="43">
        <f t="shared" si="31"/>
        <v>0</v>
      </c>
      <c r="W47" s="10">
        <f t="shared" si="31"/>
        <v>0</v>
      </c>
      <c r="X47" s="10">
        <f t="shared" si="31"/>
        <v>0</v>
      </c>
      <c r="Y47" s="10">
        <f t="shared" si="31"/>
        <v>18</v>
      </c>
      <c r="Z47" s="10">
        <f t="shared" si="31"/>
        <v>18</v>
      </c>
      <c r="AA47" s="10">
        <f t="shared" si="31"/>
        <v>18</v>
      </c>
      <c r="AB47" s="10">
        <f t="shared" si="31"/>
        <v>18</v>
      </c>
      <c r="AC47" s="10">
        <f t="shared" si="31"/>
        <v>18</v>
      </c>
      <c r="AD47" s="10">
        <f t="shared" si="31"/>
        <v>18</v>
      </c>
      <c r="AE47" s="10">
        <f t="shared" si="31"/>
        <v>18</v>
      </c>
      <c r="AF47" s="10">
        <f t="shared" si="31"/>
        <v>18</v>
      </c>
      <c r="AG47" s="10">
        <f t="shared" si="31"/>
        <v>18</v>
      </c>
      <c r="AH47" s="10">
        <f t="shared" si="31"/>
        <v>18</v>
      </c>
      <c r="AI47" s="10">
        <f t="shared" si="31"/>
        <v>18</v>
      </c>
      <c r="AJ47" s="10">
        <f t="shared" si="31"/>
        <v>18</v>
      </c>
      <c r="AK47" s="10">
        <f t="shared" si="31"/>
        <v>18</v>
      </c>
      <c r="AL47" s="10">
        <f t="shared" si="31"/>
        <v>18</v>
      </c>
      <c r="AM47" s="10">
        <f t="shared" si="31"/>
        <v>18</v>
      </c>
      <c r="AN47" s="10">
        <f t="shared" si="31"/>
        <v>18</v>
      </c>
      <c r="AO47" s="10">
        <f t="shared" si="31"/>
        <v>20</v>
      </c>
      <c r="AP47" s="10">
        <f t="shared" si="31"/>
        <v>18</v>
      </c>
      <c r="AQ47" s="10">
        <f t="shared" si="31"/>
        <v>20</v>
      </c>
      <c r="AR47" s="10">
        <f t="shared" si="31"/>
        <v>18</v>
      </c>
      <c r="AS47" s="10">
        <f t="shared" si="31"/>
        <v>18</v>
      </c>
      <c r="AT47" s="10">
        <f t="shared" si="31"/>
        <v>26</v>
      </c>
      <c r="AU47" s="10">
        <f t="shared" si="31"/>
        <v>36</v>
      </c>
      <c r="AV47" s="10">
        <f t="shared" si="31"/>
        <v>24</v>
      </c>
      <c r="AW47" s="10">
        <f t="shared" si="31"/>
        <v>0</v>
      </c>
      <c r="AX47" s="43">
        <f t="shared" si="31"/>
        <v>468</v>
      </c>
      <c r="AY47" s="10">
        <f t="shared" si="31"/>
        <v>0</v>
      </c>
      <c r="AZ47" s="10">
        <f t="shared" si="31"/>
        <v>0</v>
      </c>
      <c r="BA47" s="10">
        <f t="shared" si="31"/>
        <v>0</v>
      </c>
      <c r="BB47" s="10">
        <f t="shared" si="31"/>
        <v>0</v>
      </c>
      <c r="BC47" s="10">
        <f t="shared" si="31"/>
        <v>0</v>
      </c>
      <c r="BD47" s="10">
        <f t="shared" si="31"/>
        <v>0</v>
      </c>
      <c r="BE47" s="10">
        <f t="shared" si="31"/>
        <v>0</v>
      </c>
      <c r="BF47" s="10">
        <f t="shared" si="31"/>
        <v>0</v>
      </c>
      <c r="BG47" s="54">
        <f t="shared" si="31"/>
        <v>468</v>
      </c>
    </row>
    <row r="48" spans="1:59" ht="19.5" customHeight="1">
      <c r="A48" s="114"/>
      <c r="B48" s="115"/>
      <c r="C48" s="116"/>
      <c r="D48" s="18" t="s">
        <v>37</v>
      </c>
      <c r="E48" s="10">
        <f>SUM(E50)</f>
        <v>0</v>
      </c>
      <c r="F48" s="10">
        <f aca="true" t="shared" si="32" ref="F48:BG48">SUM(F50)</f>
        <v>0</v>
      </c>
      <c r="G48" s="10">
        <f t="shared" si="32"/>
        <v>0</v>
      </c>
      <c r="H48" s="10">
        <f t="shared" si="32"/>
        <v>0</v>
      </c>
      <c r="I48" s="10">
        <f t="shared" si="32"/>
        <v>0</v>
      </c>
      <c r="J48" s="10">
        <f t="shared" si="32"/>
        <v>0</v>
      </c>
      <c r="K48" s="10">
        <f t="shared" si="32"/>
        <v>0</v>
      </c>
      <c r="L48" s="10">
        <f t="shared" si="32"/>
        <v>0</v>
      </c>
      <c r="M48" s="10">
        <f t="shared" si="32"/>
        <v>0</v>
      </c>
      <c r="N48" s="10">
        <f t="shared" si="32"/>
        <v>0</v>
      </c>
      <c r="O48" s="10">
        <f t="shared" si="32"/>
        <v>0</v>
      </c>
      <c r="P48" s="10">
        <f t="shared" si="32"/>
        <v>0</v>
      </c>
      <c r="Q48" s="10">
        <f t="shared" si="32"/>
        <v>0</v>
      </c>
      <c r="R48" s="10">
        <f t="shared" si="32"/>
        <v>0</v>
      </c>
      <c r="S48" s="10">
        <f t="shared" si="32"/>
        <v>0</v>
      </c>
      <c r="T48" s="10">
        <f t="shared" si="32"/>
        <v>0</v>
      </c>
      <c r="U48" s="10">
        <f t="shared" si="32"/>
        <v>0</v>
      </c>
      <c r="V48" s="43">
        <f t="shared" si="32"/>
        <v>0</v>
      </c>
      <c r="W48" s="10">
        <f t="shared" si="32"/>
        <v>0</v>
      </c>
      <c r="X48" s="10">
        <f t="shared" si="32"/>
        <v>0</v>
      </c>
      <c r="Y48" s="10">
        <f t="shared" si="32"/>
        <v>9</v>
      </c>
      <c r="Z48" s="10">
        <f t="shared" si="32"/>
        <v>9</v>
      </c>
      <c r="AA48" s="10">
        <f t="shared" si="32"/>
        <v>9</v>
      </c>
      <c r="AB48" s="10">
        <f t="shared" si="32"/>
        <v>9</v>
      </c>
      <c r="AC48" s="10">
        <f t="shared" si="32"/>
        <v>9</v>
      </c>
      <c r="AD48" s="10">
        <f t="shared" si="32"/>
        <v>9</v>
      </c>
      <c r="AE48" s="10">
        <f t="shared" si="32"/>
        <v>9</v>
      </c>
      <c r="AF48" s="10">
        <f t="shared" si="32"/>
        <v>9</v>
      </c>
      <c r="AG48" s="10">
        <f t="shared" si="32"/>
        <v>9</v>
      </c>
      <c r="AH48" s="10">
        <f t="shared" si="32"/>
        <v>9</v>
      </c>
      <c r="AI48" s="10">
        <f t="shared" si="32"/>
        <v>9</v>
      </c>
      <c r="AJ48" s="10">
        <f t="shared" si="32"/>
        <v>9</v>
      </c>
      <c r="AK48" s="10">
        <f t="shared" si="32"/>
        <v>9</v>
      </c>
      <c r="AL48" s="10">
        <f t="shared" si="32"/>
        <v>9</v>
      </c>
      <c r="AM48" s="10">
        <f t="shared" si="32"/>
        <v>9</v>
      </c>
      <c r="AN48" s="10">
        <f t="shared" si="32"/>
        <v>9</v>
      </c>
      <c r="AO48" s="10">
        <f t="shared" si="32"/>
        <v>10</v>
      </c>
      <c r="AP48" s="10">
        <f t="shared" si="32"/>
        <v>9</v>
      </c>
      <c r="AQ48" s="10">
        <f t="shared" si="32"/>
        <v>10</v>
      </c>
      <c r="AR48" s="10">
        <f t="shared" si="32"/>
        <v>9</v>
      </c>
      <c r="AS48" s="10">
        <f t="shared" si="32"/>
        <v>9</v>
      </c>
      <c r="AT48" s="10">
        <f t="shared" si="32"/>
        <v>7</v>
      </c>
      <c r="AU48" s="10">
        <f t="shared" si="32"/>
        <v>0</v>
      </c>
      <c r="AV48" s="10">
        <f t="shared" si="32"/>
        <v>0</v>
      </c>
      <c r="AW48" s="10">
        <f t="shared" si="32"/>
        <v>0</v>
      </c>
      <c r="AX48" s="43">
        <f t="shared" si="32"/>
        <v>198</v>
      </c>
      <c r="AY48" s="10">
        <f t="shared" si="32"/>
        <v>0</v>
      </c>
      <c r="AZ48" s="10">
        <f t="shared" si="32"/>
        <v>0</v>
      </c>
      <c r="BA48" s="10">
        <f t="shared" si="32"/>
        <v>0</v>
      </c>
      <c r="BB48" s="10">
        <f t="shared" si="32"/>
        <v>0</v>
      </c>
      <c r="BC48" s="10">
        <f t="shared" si="32"/>
        <v>0</v>
      </c>
      <c r="BD48" s="10">
        <f t="shared" si="32"/>
        <v>0</v>
      </c>
      <c r="BE48" s="10">
        <f t="shared" si="32"/>
        <v>0</v>
      </c>
      <c r="BF48" s="10">
        <f t="shared" si="32"/>
        <v>0</v>
      </c>
      <c r="BG48" s="54">
        <f t="shared" si="32"/>
        <v>198</v>
      </c>
    </row>
    <row r="49" spans="1:60" ht="19.5" customHeight="1">
      <c r="A49" s="114"/>
      <c r="B49" s="115" t="s">
        <v>99</v>
      </c>
      <c r="C49" s="116" t="s">
        <v>100</v>
      </c>
      <c r="D49" s="18" t="s">
        <v>36</v>
      </c>
      <c r="E49" s="10">
        <f>SUM(E51,E53,E55,E58)+E57</f>
        <v>0</v>
      </c>
      <c r="F49" s="10">
        <f aca="true" t="shared" si="33" ref="F49:BG49">SUM(F51,F53,F55,F58)+F57</f>
        <v>0</v>
      </c>
      <c r="G49" s="10">
        <f t="shared" si="33"/>
        <v>0</v>
      </c>
      <c r="H49" s="10">
        <f t="shared" si="33"/>
        <v>0</v>
      </c>
      <c r="I49" s="10">
        <f t="shared" si="33"/>
        <v>0</v>
      </c>
      <c r="J49" s="10">
        <f t="shared" si="33"/>
        <v>0</v>
      </c>
      <c r="K49" s="10">
        <f t="shared" si="33"/>
        <v>0</v>
      </c>
      <c r="L49" s="10">
        <f t="shared" si="33"/>
        <v>0</v>
      </c>
      <c r="M49" s="10">
        <f t="shared" si="33"/>
        <v>0</v>
      </c>
      <c r="N49" s="10">
        <f t="shared" si="33"/>
        <v>0</v>
      </c>
      <c r="O49" s="10">
        <f t="shared" si="33"/>
        <v>0</v>
      </c>
      <c r="P49" s="10">
        <f t="shared" si="33"/>
        <v>0</v>
      </c>
      <c r="Q49" s="10">
        <f t="shared" si="33"/>
        <v>0</v>
      </c>
      <c r="R49" s="10">
        <f t="shared" si="33"/>
        <v>0</v>
      </c>
      <c r="S49" s="10">
        <f t="shared" si="33"/>
        <v>0</v>
      </c>
      <c r="T49" s="10">
        <f t="shared" si="33"/>
        <v>0</v>
      </c>
      <c r="U49" s="10">
        <f t="shared" si="33"/>
        <v>0</v>
      </c>
      <c r="V49" s="43">
        <f t="shared" si="33"/>
        <v>0</v>
      </c>
      <c r="W49" s="10">
        <f t="shared" si="33"/>
        <v>0</v>
      </c>
      <c r="X49" s="10">
        <f t="shared" si="33"/>
        <v>0</v>
      </c>
      <c r="Y49" s="10">
        <f t="shared" si="33"/>
        <v>18</v>
      </c>
      <c r="Z49" s="10">
        <f t="shared" si="33"/>
        <v>18</v>
      </c>
      <c r="AA49" s="10">
        <f t="shared" si="33"/>
        <v>18</v>
      </c>
      <c r="AB49" s="10">
        <f t="shared" si="33"/>
        <v>18</v>
      </c>
      <c r="AC49" s="10">
        <f t="shared" si="33"/>
        <v>18</v>
      </c>
      <c r="AD49" s="10">
        <f t="shared" si="33"/>
        <v>18</v>
      </c>
      <c r="AE49" s="10">
        <f t="shared" si="33"/>
        <v>18</v>
      </c>
      <c r="AF49" s="10">
        <f t="shared" si="33"/>
        <v>18</v>
      </c>
      <c r="AG49" s="10">
        <f t="shared" si="33"/>
        <v>18</v>
      </c>
      <c r="AH49" s="10">
        <f t="shared" si="33"/>
        <v>18</v>
      </c>
      <c r="AI49" s="10">
        <f t="shared" si="33"/>
        <v>18</v>
      </c>
      <c r="AJ49" s="10">
        <f t="shared" si="33"/>
        <v>18</v>
      </c>
      <c r="AK49" s="10">
        <f t="shared" si="33"/>
        <v>18</v>
      </c>
      <c r="AL49" s="10">
        <f t="shared" si="33"/>
        <v>18</v>
      </c>
      <c r="AM49" s="10">
        <f t="shared" si="33"/>
        <v>18</v>
      </c>
      <c r="AN49" s="10">
        <f t="shared" si="33"/>
        <v>18</v>
      </c>
      <c r="AO49" s="10">
        <f t="shared" si="33"/>
        <v>20</v>
      </c>
      <c r="AP49" s="10">
        <f t="shared" si="33"/>
        <v>18</v>
      </c>
      <c r="AQ49" s="10">
        <f t="shared" si="33"/>
        <v>20</v>
      </c>
      <c r="AR49" s="10">
        <f t="shared" si="33"/>
        <v>18</v>
      </c>
      <c r="AS49" s="10">
        <f t="shared" si="33"/>
        <v>18</v>
      </c>
      <c r="AT49" s="10">
        <f t="shared" si="33"/>
        <v>26</v>
      </c>
      <c r="AU49" s="10">
        <f t="shared" si="33"/>
        <v>36</v>
      </c>
      <c r="AV49" s="10">
        <f t="shared" si="33"/>
        <v>24</v>
      </c>
      <c r="AW49" s="10">
        <f t="shared" si="33"/>
        <v>0</v>
      </c>
      <c r="AX49" s="43">
        <f t="shared" si="33"/>
        <v>468</v>
      </c>
      <c r="AY49" s="10">
        <f t="shared" si="33"/>
        <v>0</v>
      </c>
      <c r="AZ49" s="10">
        <f t="shared" si="33"/>
        <v>0</v>
      </c>
      <c r="BA49" s="10">
        <f t="shared" si="33"/>
        <v>0</v>
      </c>
      <c r="BB49" s="10">
        <f t="shared" si="33"/>
        <v>0</v>
      </c>
      <c r="BC49" s="10">
        <f t="shared" si="33"/>
        <v>0</v>
      </c>
      <c r="BD49" s="10">
        <f t="shared" si="33"/>
        <v>0</v>
      </c>
      <c r="BE49" s="10">
        <f t="shared" si="33"/>
        <v>0</v>
      </c>
      <c r="BF49" s="10">
        <f t="shared" si="33"/>
        <v>0</v>
      </c>
      <c r="BG49" s="54">
        <f t="shared" si="33"/>
        <v>468</v>
      </c>
      <c r="BH49" s="7"/>
    </row>
    <row r="50" spans="1:60" ht="19.5" customHeight="1">
      <c r="A50" s="114"/>
      <c r="B50" s="115"/>
      <c r="C50" s="116"/>
      <c r="D50" s="18" t="s">
        <v>37</v>
      </c>
      <c r="E50" s="10">
        <f aca="true" t="shared" si="34" ref="E50:AW50">SUM(E52,E54,E56)</f>
        <v>0</v>
      </c>
      <c r="F50" s="10">
        <f t="shared" si="34"/>
        <v>0</v>
      </c>
      <c r="G50" s="10">
        <f t="shared" si="34"/>
        <v>0</v>
      </c>
      <c r="H50" s="10">
        <f t="shared" si="34"/>
        <v>0</v>
      </c>
      <c r="I50" s="10">
        <f t="shared" si="34"/>
        <v>0</v>
      </c>
      <c r="J50" s="10">
        <f t="shared" si="34"/>
        <v>0</v>
      </c>
      <c r="K50" s="10">
        <f t="shared" si="34"/>
        <v>0</v>
      </c>
      <c r="L50" s="10">
        <f t="shared" si="34"/>
        <v>0</v>
      </c>
      <c r="M50" s="10">
        <f t="shared" si="34"/>
        <v>0</v>
      </c>
      <c r="N50" s="10">
        <f t="shared" si="34"/>
        <v>0</v>
      </c>
      <c r="O50" s="10">
        <f t="shared" si="34"/>
        <v>0</v>
      </c>
      <c r="P50" s="10">
        <f t="shared" si="34"/>
        <v>0</v>
      </c>
      <c r="Q50" s="10">
        <f t="shared" si="34"/>
        <v>0</v>
      </c>
      <c r="R50" s="10">
        <f t="shared" si="34"/>
        <v>0</v>
      </c>
      <c r="S50" s="10">
        <f t="shared" si="34"/>
        <v>0</v>
      </c>
      <c r="T50" s="10">
        <f t="shared" si="34"/>
        <v>0</v>
      </c>
      <c r="U50" s="10">
        <f t="shared" si="34"/>
        <v>0</v>
      </c>
      <c r="V50" s="43">
        <f t="shared" si="34"/>
        <v>0</v>
      </c>
      <c r="W50" s="10">
        <f t="shared" si="34"/>
        <v>0</v>
      </c>
      <c r="X50" s="10">
        <f t="shared" si="34"/>
        <v>0</v>
      </c>
      <c r="Y50" s="10">
        <f t="shared" si="34"/>
        <v>9</v>
      </c>
      <c r="Z50" s="10">
        <f t="shared" si="34"/>
        <v>9</v>
      </c>
      <c r="AA50" s="10">
        <f t="shared" si="34"/>
        <v>9</v>
      </c>
      <c r="AB50" s="10">
        <f t="shared" si="34"/>
        <v>9</v>
      </c>
      <c r="AC50" s="10">
        <f t="shared" si="34"/>
        <v>9</v>
      </c>
      <c r="AD50" s="10">
        <f t="shared" si="34"/>
        <v>9</v>
      </c>
      <c r="AE50" s="10">
        <f t="shared" si="34"/>
        <v>9</v>
      </c>
      <c r="AF50" s="10">
        <f t="shared" si="34"/>
        <v>9</v>
      </c>
      <c r="AG50" s="10">
        <f t="shared" si="34"/>
        <v>9</v>
      </c>
      <c r="AH50" s="10">
        <f t="shared" si="34"/>
        <v>9</v>
      </c>
      <c r="AI50" s="10">
        <f t="shared" si="34"/>
        <v>9</v>
      </c>
      <c r="AJ50" s="10">
        <f t="shared" si="34"/>
        <v>9</v>
      </c>
      <c r="AK50" s="10">
        <f t="shared" si="34"/>
        <v>9</v>
      </c>
      <c r="AL50" s="10">
        <f t="shared" si="34"/>
        <v>9</v>
      </c>
      <c r="AM50" s="10">
        <f t="shared" si="34"/>
        <v>9</v>
      </c>
      <c r="AN50" s="10">
        <f t="shared" si="34"/>
        <v>9</v>
      </c>
      <c r="AO50" s="10">
        <f t="shared" si="34"/>
        <v>10</v>
      </c>
      <c r="AP50" s="10">
        <f t="shared" si="34"/>
        <v>9</v>
      </c>
      <c r="AQ50" s="10">
        <f t="shared" si="34"/>
        <v>10</v>
      </c>
      <c r="AR50" s="10">
        <f t="shared" si="34"/>
        <v>9</v>
      </c>
      <c r="AS50" s="10">
        <f t="shared" si="34"/>
        <v>9</v>
      </c>
      <c r="AT50" s="10">
        <f t="shared" si="34"/>
        <v>7</v>
      </c>
      <c r="AU50" s="10">
        <f t="shared" si="34"/>
        <v>0</v>
      </c>
      <c r="AV50" s="10">
        <f t="shared" si="34"/>
        <v>0</v>
      </c>
      <c r="AW50" s="10">
        <f t="shared" si="34"/>
        <v>0</v>
      </c>
      <c r="AX50" s="47">
        <f t="shared" si="28"/>
        <v>198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4">
        <f t="shared" si="29"/>
        <v>198</v>
      </c>
      <c r="BH50" s="7"/>
    </row>
    <row r="51" spans="1:59" ht="19.5" customHeight="1">
      <c r="A51" s="114"/>
      <c r="B51" s="107" t="s">
        <v>101</v>
      </c>
      <c r="C51" s="117" t="s">
        <v>102</v>
      </c>
      <c r="D51" s="18" t="s">
        <v>36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7">
        <f aca="true" t="shared" si="35" ref="V51:V58">SUM(E51:U51)</f>
        <v>0</v>
      </c>
      <c r="W51" s="6">
        <v>0</v>
      </c>
      <c r="X51" s="6">
        <v>0</v>
      </c>
      <c r="Y51" s="5">
        <v>12</v>
      </c>
      <c r="Z51" s="5">
        <v>12</v>
      </c>
      <c r="AA51" s="5">
        <v>12</v>
      </c>
      <c r="AB51" s="5">
        <v>12</v>
      </c>
      <c r="AC51" s="5">
        <v>12</v>
      </c>
      <c r="AD51" s="5">
        <v>12</v>
      </c>
      <c r="AE51" s="5">
        <v>12</v>
      </c>
      <c r="AF51" s="5">
        <v>12</v>
      </c>
      <c r="AG51" s="5">
        <v>12</v>
      </c>
      <c r="AH51" s="5">
        <v>12</v>
      </c>
      <c r="AI51" s="5">
        <v>12</v>
      </c>
      <c r="AJ51" s="5">
        <v>12</v>
      </c>
      <c r="AK51" s="5">
        <v>12</v>
      </c>
      <c r="AL51" s="5">
        <v>12</v>
      </c>
      <c r="AM51" s="5">
        <v>12</v>
      </c>
      <c r="AN51" s="5">
        <v>12</v>
      </c>
      <c r="AO51" s="5">
        <v>12</v>
      </c>
      <c r="AP51" s="5">
        <v>12</v>
      </c>
      <c r="AQ51" s="5">
        <v>12</v>
      </c>
      <c r="AR51" s="5">
        <v>12</v>
      </c>
      <c r="AS51" s="5">
        <v>12</v>
      </c>
      <c r="AT51" s="27">
        <v>12</v>
      </c>
      <c r="AU51" s="5"/>
      <c r="AV51" s="5"/>
      <c r="AW51" s="29"/>
      <c r="AX51" s="47">
        <f t="shared" si="28"/>
        <v>264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4">
        <f t="shared" si="29"/>
        <v>264</v>
      </c>
    </row>
    <row r="52" spans="1:59" ht="19.5" customHeight="1">
      <c r="A52" s="114"/>
      <c r="B52" s="107"/>
      <c r="C52" s="117"/>
      <c r="D52" s="18" t="s">
        <v>37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7">
        <f t="shared" si="35"/>
        <v>0</v>
      </c>
      <c r="W52" s="6">
        <v>0</v>
      </c>
      <c r="X52" s="6">
        <v>0</v>
      </c>
      <c r="Y52" s="5">
        <f aca="true" t="shared" si="36" ref="Y52:AT52">Y51/2</f>
        <v>6</v>
      </c>
      <c r="Z52" s="5">
        <f t="shared" si="36"/>
        <v>6</v>
      </c>
      <c r="AA52" s="5">
        <f t="shared" si="36"/>
        <v>6</v>
      </c>
      <c r="AB52" s="5">
        <f t="shared" si="36"/>
        <v>6</v>
      </c>
      <c r="AC52" s="5">
        <f t="shared" si="36"/>
        <v>6</v>
      </c>
      <c r="AD52" s="5">
        <f t="shared" si="36"/>
        <v>6</v>
      </c>
      <c r="AE52" s="5">
        <f t="shared" si="36"/>
        <v>6</v>
      </c>
      <c r="AF52" s="5">
        <f t="shared" si="36"/>
        <v>6</v>
      </c>
      <c r="AG52" s="5">
        <f t="shared" si="36"/>
        <v>6</v>
      </c>
      <c r="AH52" s="5">
        <f t="shared" si="36"/>
        <v>6</v>
      </c>
      <c r="AI52" s="5">
        <f t="shared" si="36"/>
        <v>6</v>
      </c>
      <c r="AJ52" s="5">
        <f t="shared" si="36"/>
        <v>6</v>
      </c>
      <c r="AK52" s="5">
        <f t="shared" si="36"/>
        <v>6</v>
      </c>
      <c r="AL52" s="5">
        <f t="shared" si="36"/>
        <v>6</v>
      </c>
      <c r="AM52" s="5">
        <f t="shared" si="36"/>
        <v>6</v>
      </c>
      <c r="AN52" s="5">
        <f t="shared" si="36"/>
        <v>6</v>
      </c>
      <c r="AO52" s="5">
        <f t="shared" si="36"/>
        <v>6</v>
      </c>
      <c r="AP52" s="5">
        <f t="shared" si="36"/>
        <v>6</v>
      </c>
      <c r="AQ52" s="5">
        <f t="shared" si="36"/>
        <v>6</v>
      </c>
      <c r="AR52" s="5">
        <f t="shared" si="36"/>
        <v>6</v>
      </c>
      <c r="AS52" s="5">
        <f t="shared" si="36"/>
        <v>6</v>
      </c>
      <c r="AT52" s="27">
        <f t="shared" si="36"/>
        <v>6</v>
      </c>
      <c r="AU52" s="5"/>
      <c r="AV52" s="5"/>
      <c r="AW52" s="29"/>
      <c r="AX52" s="47">
        <f t="shared" si="28"/>
        <v>132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4">
        <f t="shared" si="29"/>
        <v>132</v>
      </c>
    </row>
    <row r="53" spans="1:59" ht="19.5" customHeight="1">
      <c r="A53" s="114"/>
      <c r="B53" s="107" t="s">
        <v>103</v>
      </c>
      <c r="C53" s="117" t="s">
        <v>104</v>
      </c>
      <c r="D53" s="18" t="s">
        <v>36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47">
        <f t="shared" si="35"/>
        <v>0</v>
      </c>
      <c r="W53" s="6">
        <v>0</v>
      </c>
      <c r="X53" s="6">
        <v>0</v>
      </c>
      <c r="Y53" s="5">
        <v>2</v>
      </c>
      <c r="Z53" s="5">
        <v>2</v>
      </c>
      <c r="AA53" s="5">
        <v>2</v>
      </c>
      <c r="AB53" s="5">
        <v>2</v>
      </c>
      <c r="AC53" s="5">
        <v>2</v>
      </c>
      <c r="AD53" s="5">
        <v>2</v>
      </c>
      <c r="AE53" s="5">
        <v>2</v>
      </c>
      <c r="AF53" s="5">
        <v>2</v>
      </c>
      <c r="AG53" s="5">
        <v>2</v>
      </c>
      <c r="AH53" s="5">
        <v>2</v>
      </c>
      <c r="AI53" s="5">
        <v>2</v>
      </c>
      <c r="AJ53" s="5">
        <v>2</v>
      </c>
      <c r="AK53" s="5">
        <v>2</v>
      </c>
      <c r="AL53" s="5">
        <v>2</v>
      </c>
      <c r="AM53" s="5">
        <v>2</v>
      </c>
      <c r="AN53" s="5">
        <v>2</v>
      </c>
      <c r="AO53" s="5">
        <v>4</v>
      </c>
      <c r="AP53" s="5">
        <v>2</v>
      </c>
      <c r="AQ53" s="5">
        <v>4</v>
      </c>
      <c r="AR53" s="5">
        <v>2</v>
      </c>
      <c r="AS53" s="5">
        <v>2</v>
      </c>
      <c r="AT53" s="27">
        <v>2</v>
      </c>
      <c r="AU53" s="5"/>
      <c r="AV53" s="5"/>
      <c r="AW53" s="29"/>
      <c r="AX53" s="47">
        <f t="shared" si="28"/>
        <v>48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4">
        <f t="shared" si="29"/>
        <v>48</v>
      </c>
    </row>
    <row r="54" spans="1:59" ht="19.5" customHeight="1">
      <c r="A54" s="114"/>
      <c r="B54" s="107"/>
      <c r="C54" s="117"/>
      <c r="D54" s="18" t="s">
        <v>37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7">
        <f t="shared" si="35"/>
        <v>0</v>
      </c>
      <c r="W54" s="6">
        <v>0</v>
      </c>
      <c r="X54" s="6">
        <v>0</v>
      </c>
      <c r="Y54" s="5">
        <f aca="true" t="shared" si="37" ref="Y54:AK54">Y53/2</f>
        <v>1</v>
      </c>
      <c r="Z54" s="5">
        <f t="shared" si="37"/>
        <v>1</v>
      </c>
      <c r="AA54" s="5">
        <f t="shared" si="37"/>
        <v>1</v>
      </c>
      <c r="AB54" s="5">
        <f t="shared" si="37"/>
        <v>1</v>
      </c>
      <c r="AC54" s="5">
        <f t="shared" si="37"/>
        <v>1</v>
      </c>
      <c r="AD54" s="5">
        <f t="shared" si="37"/>
        <v>1</v>
      </c>
      <c r="AE54" s="5">
        <f t="shared" si="37"/>
        <v>1</v>
      </c>
      <c r="AF54" s="5">
        <f t="shared" si="37"/>
        <v>1</v>
      </c>
      <c r="AG54" s="5">
        <f t="shared" si="37"/>
        <v>1</v>
      </c>
      <c r="AH54" s="5">
        <f t="shared" si="37"/>
        <v>1</v>
      </c>
      <c r="AI54" s="5">
        <f t="shared" si="37"/>
        <v>1</v>
      </c>
      <c r="AJ54" s="5">
        <f t="shared" si="37"/>
        <v>1</v>
      </c>
      <c r="AK54" s="5">
        <f t="shared" si="37"/>
        <v>1</v>
      </c>
      <c r="AL54" s="5">
        <f aca="true" t="shared" si="38" ref="AL54:AS54">AL53/2</f>
        <v>1</v>
      </c>
      <c r="AM54" s="5">
        <f t="shared" si="38"/>
        <v>1</v>
      </c>
      <c r="AN54" s="5">
        <f t="shared" si="38"/>
        <v>1</v>
      </c>
      <c r="AO54" s="5">
        <f t="shared" si="38"/>
        <v>2</v>
      </c>
      <c r="AP54" s="5">
        <f t="shared" si="38"/>
        <v>1</v>
      </c>
      <c r="AQ54" s="5">
        <f t="shared" si="38"/>
        <v>2</v>
      </c>
      <c r="AR54" s="5">
        <f t="shared" si="38"/>
        <v>1</v>
      </c>
      <c r="AS54" s="35">
        <f t="shared" si="38"/>
        <v>1</v>
      </c>
      <c r="AT54" s="27">
        <f>AT53/2</f>
        <v>1</v>
      </c>
      <c r="AU54" s="5"/>
      <c r="AV54" s="5"/>
      <c r="AW54" s="29"/>
      <c r="AX54" s="47">
        <f t="shared" si="28"/>
        <v>24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4">
        <f t="shared" si="29"/>
        <v>24</v>
      </c>
    </row>
    <row r="55" spans="1:59" ht="19.5" customHeight="1">
      <c r="A55" s="114"/>
      <c r="B55" s="107" t="s">
        <v>105</v>
      </c>
      <c r="C55" s="117" t="s">
        <v>106</v>
      </c>
      <c r="D55" s="18" t="s">
        <v>36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7">
        <f t="shared" si="35"/>
        <v>0</v>
      </c>
      <c r="W55" s="6">
        <v>0</v>
      </c>
      <c r="X55" s="6">
        <v>0</v>
      </c>
      <c r="Y55" s="5">
        <v>4</v>
      </c>
      <c r="Z55" s="5">
        <v>4</v>
      </c>
      <c r="AA55" s="5">
        <v>4</v>
      </c>
      <c r="AB55" s="5">
        <v>4</v>
      </c>
      <c r="AC55" s="5">
        <v>4</v>
      </c>
      <c r="AD55" s="5">
        <v>4</v>
      </c>
      <c r="AE55" s="5">
        <v>4</v>
      </c>
      <c r="AF55" s="5">
        <v>4</v>
      </c>
      <c r="AG55" s="5">
        <v>4</v>
      </c>
      <c r="AH55" s="5">
        <v>4</v>
      </c>
      <c r="AI55" s="5">
        <v>4</v>
      </c>
      <c r="AJ55" s="5">
        <v>4</v>
      </c>
      <c r="AK55" s="5">
        <v>4</v>
      </c>
      <c r="AL55" s="5">
        <v>4</v>
      </c>
      <c r="AM55" s="5">
        <v>4</v>
      </c>
      <c r="AN55" s="5">
        <v>4</v>
      </c>
      <c r="AO55" s="5">
        <v>4</v>
      </c>
      <c r="AP55" s="5">
        <v>4</v>
      </c>
      <c r="AQ55" s="5">
        <v>4</v>
      </c>
      <c r="AR55" s="5">
        <v>4</v>
      </c>
      <c r="AS55" s="27">
        <v>4</v>
      </c>
      <c r="AT55" s="32"/>
      <c r="AU55" s="8"/>
      <c r="AV55" s="9"/>
      <c r="AW55" s="29"/>
      <c r="AX55" s="47">
        <f t="shared" si="28"/>
        <v>84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4">
        <f t="shared" si="29"/>
        <v>84</v>
      </c>
    </row>
    <row r="56" spans="1:59" ht="19.5" customHeight="1">
      <c r="A56" s="114"/>
      <c r="B56" s="107"/>
      <c r="C56" s="117"/>
      <c r="D56" s="18" t="s">
        <v>37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47">
        <f t="shared" si="35"/>
        <v>0</v>
      </c>
      <c r="W56" s="6">
        <v>0</v>
      </c>
      <c r="X56" s="6">
        <v>0</v>
      </c>
      <c r="Y56" s="5">
        <f aca="true" t="shared" si="39" ref="Y56:AJ56">Y55/2</f>
        <v>2</v>
      </c>
      <c r="Z56" s="5">
        <f t="shared" si="39"/>
        <v>2</v>
      </c>
      <c r="AA56" s="5">
        <f t="shared" si="39"/>
        <v>2</v>
      </c>
      <c r="AB56" s="5">
        <f t="shared" si="39"/>
        <v>2</v>
      </c>
      <c r="AC56" s="5">
        <f t="shared" si="39"/>
        <v>2</v>
      </c>
      <c r="AD56" s="5">
        <f t="shared" si="39"/>
        <v>2</v>
      </c>
      <c r="AE56" s="5">
        <f t="shared" si="39"/>
        <v>2</v>
      </c>
      <c r="AF56" s="5">
        <f t="shared" si="39"/>
        <v>2</v>
      </c>
      <c r="AG56" s="5">
        <f t="shared" si="39"/>
        <v>2</v>
      </c>
      <c r="AH56" s="5">
        <f t="shared" si="39"/>
        <v>2</v>
      </c>
      <c r="AI56" s="5">
        <f t="shared" si="39"/>
        <v>2</v>
      </c>
      <c r="AJ56" s="5">
        <f t="shared" si="39"/>
        <v>2</v>
      </c>
      <c r="AK56" s="5">
        <f>AK55/2</f>
        <v>2</v>
      </c>
      <c r="AL56" s="5">
        <f>AL55/2</f>
        <v>2</v>
      </c>
      <c r="AM56" s="5">
        <f>AM55/2</f>
        <v>2</v>
      </c>
      <c r="AN56" s="5">
        <f>AN55/2</f>
        <v>2</v>
      </c>
      <c r="AO56" s="5">
        <f>AO55/2</f>
        <v>2</v>
      </c>
      <c r="AP56" s="5">
        <f>AP55/2</f>
        <v>2</v>
      </c>
      <c r="AQ56" s="5">
        <f>AQ55/2</f>
        <v>2</v>
      </c>
      <c r="AR56" s="5">
        <f>AR55/2</f>
        <v>2</v>
      </c>
      <c r="AS56" s="27">
        <f>AS55/2</f>
        <v>2</v>
      </c>
      <c r="AT56" s="35"/>
      <c r="AU56" s="8"/>
      <c r="AV56" s="9"/>
      <c r="AW56" s="30"/>
      <c r="AX56" s="47">
        <f t="shared" si="28"/>
        <v>42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4">
        <f t="shared" si="29"/>
        <v>42</v>
      </c>
    </row>
    <row r="57" spans="1:59" ht="19.5" customHeight="1">
      <c r="A57" s="114"/>
      <c r="B57" s="23" t="s">
        <v>188</v>
      </c>
      <c r="C57" s="22" t="s">
        <v>189</v>
      </c>
      <c r="D57" s="18" t="s">
        <v>36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47">
        <f>SUM(E57:U57)</f>
        <v>0</v>
      </c>
      <c r="W57" s="6">
        <v>0</v>
      </c>
      <c r="X57" s="6"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8"/>
      <c r="AN57" s="8"/>
      <c r="AO57" s="8"/>
      <c r="AP57" s="8"/>
      <c r="AQ57" s="35"/>
      <c r="AR57" s="35"/>
      <c r="AS57" s="9"/>
      <c r="AT57" s="8">
        <v>12</v>
      </c>
      <c r="AU57" s="8">
        <v>24</v>
      </c>
      <c r="AV57" s="35"/>
      <c r="AW57" s="29"/>
      <c r="AX57" s="47">
        <f>SUM(Y57:AW57)</f>
        <v>36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4">
        <f>SUM(V57+AX57)</f>
        <v>36</v>
      </c>
    </row>
    <row r="58" spans="1:59" ht="19.5" customHeight="1">
      <c r="A58" s="114"/>
      <c r="B58" s="23" t="s">
        <v>107</v>
      </c>
      <c r="C58" s="22" t="s">
        <v>108</v>
      </c>
      <c r="D58" s="18" t="s">
        <v>36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47">
        <f t="shared" si="35"/>
        <v>0</v>
      </c>
      <c r="W58" s="6">
        <v>0</v>
      </c>
      <c r="X58" s="6"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8"/>
      <c r="AN58" s="8"/>
      <c r="AO58" s="8"/>
      <c r="AP58" s="8"/>
      <c r="AQ58" s="35"/>
      <c r="AR58" s="35"/>
      <c r="AS58" s="9"/>
      <c r="AT58" s="8"/>
      <c r="AU58" s="8">
        <v>12</v>
      </c>
      <c r="AV58" s="31">
        <v>24</v>
      </c>
      <c r="AW58" s="29"/>
      <c r="AX58" s="47">
        <f t="shared" si="28"/>
        <v>36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4">
        <f t="shared" si="29"/>
        <v>36</v>
      </c>
    </row>
    <row r="59" spans="1:59" ht="15" customHeight="1">
      <c r="A59" s="106"/>
      <c r="B59" s="63" t="s">
        <v>63</v>
      </c>
      <c r="C59" s="63"/>
      <c r="D59" s="63"/>
      <c r="E59" s="10">
        <f aca="true" t="shared" si="40" ref="E59:AW59">SUM(E25,E17,E7)</f>
        <v>36</v>
      </c>
      <c r="F59" s="10">
        <f t="shared" si="40"/>
        <v>36</v>
      </c>
      <c r="G59" s="10">
        <f t="shared" si="40"/>
        <v>36</v>
      </c>
      <c r="H59" s="10">
        <f t="shared" si="40"/>
        <v>36</v>
      </c>
      <c r="I59" s="10">
        <f t="shared" si="40"/>
        <v>36</v>
      </c>
      <c r="J59" s="10">
        <f t="shared" si="40"/>
        <v>36</v>
      </c>
      <c r="K59" s="10">
        <f t="shared" si="40"/>
        <v>36</v>
      </c>
      <c r="L59" s="10">
        <f t="shared" si="40"/>
        <v>36</v>
      </c>
      <c r="M59" s="10">
        <f t="shared" si="40"/>
        <v>36</v>
      </c>
      <c r="N59" s="10">
        <f t="shared" si="40"/>
        <v>36</v>
      </c>
      <c r="O59" s="10">
        <f t="shared" si="40"/>
        <v>36</v>
      </c>
      <c r="P59" s="10">
        <f t="shared" si="40"/>
        <v>36</v>
      </c>
      <c r="Q59" s="10">
        <f t="shared" si="40"/>
        <v>36</v>
      </c>
      <c r="R59" s="10">
        <f t="shared" si="40"/>
        <v>36</v>
      </c>
      <c r="S59" s="10">
        <f t="shared" si="40"/>
        <v>36</v>
      </c>
      <c r="T59" s="10">
        <f t="shared" si="40"/>
        <v>18</v>
      </c>
      <c r="U59" s="10">
        <f t="shared" si="40"/>
        <v>18</v>
      </c>
      <c r="V59" s="43">
        <f t="shared" si="40"/>
        <v>576</v>
      </c>
      <c r="W59" s="10">
        <f t="shared" si="40"/>
        <v>0</v>
      </c>
      <c r="X59" s="10">
        <f t="shared" si="40"/>
        <v>0</v>
      </c>
      <c r="Y59" s="10">
        <f t="shared" si="40"/>
        <v>36</v>
      </c>
      <c r="Z59" s="10">
        <f t="shared" si="40"/>
        <v>36</v>
      </c>
      <c r="AA59" s="10">
        <f t="shared" si="40"/>
        <v>36</v>
      </c>
      <c r="AB59" s="10">
        <f t="shared" si="40"/>
        <v>36</v>
      </c>
      <c r="AC59" s="10">
        <f t="shared" si="40"/>
        <v>36</v>
      </c>
      <c r="AD59" s="10">
        <f t="shared" si="40"/>
        <v>36</v>
      </c>
      <c r="AE59" s="10">
        <f t="shared" si="40"/>
        <v>36</v>
      </c>
      <c r="AF59" s="10">
        <f t="shared" si="40"/>
        <v>36</v>
      </c>
      <c r="AG59" s="10">
        <f t="shared" si="40"/>
        <v>36</v>
      </c>
      <c r="AH59" s="10">
        <f t="shared" si="40"/>
        <v>36</v>
      </c>
      <c r="AI59" s="10">
        <f t="shared" si="40"/>
        <v>36</v>
      </c>
      <c r="AJ59" s="10">
        <f t="shared" si="40"/>
        <v>36</v>
      </c>
      <c r="AK59" s="34">
        <f t="shared" si="40"/>
        <v>36</v>
      </c>
      <c r="AL59" s="10">
        <f t="shared" si="40"/>
        <v>36</v>
      </c>
      <c r="AM59" s="10">
        <f t="shared" si="40"/>
        <v>36</v>
      </c>
      <c r="AN59" s="10">
        <f t="shared" si="40"/>
        <v>36</v>
      </c>
      <c r="AO59" s="10">
        <f t="shared" si="40"/>
        <v>36</v>
      </c>
      <c r="AP59" s="10">
        <f t="shared" si="40"/>
        <v>36</v>
      </c>
      <c r="AQ59" s="10">
        <f t="shared" si="40"/>
        <v>36</v>
      </c>
      <c r="AR59" s="10">
        <f t="shared" si="40"/>
        <v>30</v>
      </c>
      <c r="AS59" s="10">
        <f t="shared" si="40"/>
        <v>24</v>
      </c>
      <c r="AT59" s="10">
        <f t="shared" si="40"/>
        <v>30</v>
      </c>
      <c r="AU59" s="10">
        <f t="shared" si="40"/>
        <v>36</v>
      </c>
      <c r="AV59" s="10">
        <f t="shared" si="40"/>
        <v>24</v>
      </c>
      <c r="AW59" s="10">
        <f t="shared" si="40"/>
        <v>0</v>
      </c>
      <c r="AX59" s="47">
        <f t="shared" si="28"/>
        <v>828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4">
        <f t="shared" si="29"/>
        <v>1404</v>
      </c>
    </row>
    <row r="60" spans="1:59" ht="15" customHeight="1">
      <c r="A60" s="106"/>
      <c r="B60" s="63" t="s">
        <v>64</v>
      </c>
      <c r="C60" s="63"/>
      <c r="D60" s="63"/>
      <c r="E60" s="10">
        <f aca="true" t="shared" si="41" ref="E60:AW60">SUM(E26,E18,E8)</f>
        <v>18</v>
      </c>
      <c r="F60" s="10">
        <f t="shared" si="41"/>
        <v>18</v>
      </c>
      <c r="G60" s="10">
        <f t="shared" si="41"/>
        <v>18</v>
      </c>
      <c r="H60" s="10">
        <f t="shared" si="41"/>
        <v>18</v>
      </c>
      <c r="I60" s="10">
        <f t="shared" si="41"/>
        <v>18</v>
      </c>
      <c r="J60" s="10">
        <f t="shared" si="41"/>
        <v>18</v>
      </c>
      <c r="K60" s="10">
        <f t="shared" si="41"/>
        <v>18</v>
      </c>
      <c r="L60" s="10">
        <f t="shared" si="41"/>
        <v>18</v>
      </c>
      <c r="M60" s="10">
        <f t="shared" si="41"/>
        <v>18</v>
      </c>
      <c r="N60" s="10">
        <f t="shared" si="41"/>
        <v>18</v>
      </c>
      <c r="O60" s="10">
        <f t="shared" si="41"/>
        <v>18</v>
      </c>
      <c r="P60" s="34">
        <f t="shared" si="41"/>
        <v>18</v>
      </c>
      <c r="Q60" s="34">
        <f t="shared" si="41"/>
        <v>18</v>
      </c>
      <c r="R60" s="10">
        <f t="shared" si="41"/>
        <v>18</v>
      </c>
      <c r="S60" s="10">
        <f t="shared" si="41"/>
        <v>18</v>
      </c>
      <c r="T60" s="28">
        <f t="shared" si="41"/>
        <v>9</v>
      </c>
      <c r="U60" s="28">
        <f t="shared" si="41"/>
        <v>9</v>
      </c>
      <c r="V60" s="43">
        <f t="shared" si="41"/>
        <v>288</v>
      </c>
      <c r="W60" s="10">
        <f t="shared" si="41"/>
        <v>0</v>
      </c>
      <c r="X60" s="10">
        <f t="shared" si="41"/>
        <v>0</v>
      </c>
      <c r="Y60" s="10">
        <f t="shared" si="41"/>
        <v>18</v>
      </c>
      <c r="Z60" s="10">
        <f t="shared" si="41"/>
        <v>18</v>
      </c>
      <c r="AA60" s="10">
        <f t="shared" si="41"/>
        <v>18</v>
      </c>
      <c r="AB60" s="10">
        <f t="shared" si="41"/>
        <v>18</v>
      </c>
      <c r="AC60" s="10">
        <f t="shared" si="41"/>
        <v>18</v>
      </c>
      <c r="AD60" s="10">
        <f t="shared" si="41"/>
        <v>18</v>
      </c>
      <c r="AE60" s="10">
        <f t="shared" si="41"/>
        <v>18</v>
      </c>
      <c r="AF60" s="10">
        <f t="shared" si="41"/>
        <v>18</v>
      </c>
      <c r="AG60" s="10">
        <f t="shared" si="41"/>
        <v>18</v>
      </c>
      <c r="AH60" s="10">
        <f t="shared" si="41"/>
        <v>18</v>
      </c>
      <c r="AI60" s="10">
        <f t="shared" si="41"/>
        <v>18</v>
      </c>
      <c r="AJ60" s="34">
        <f t="shared" si="41"/>
        <v>18</v>
      </c>
      <c r="AK60" s="34">
        <f t="shared" si="41"/>
        <v>18</v>
      </c>
      <c r="AL60" s="34">
        <f t="shared" si="41"/>
        <v>19</v>
      </c>
      <c r="AM60" s="34">
        <f t="shared" si="41"/>
        <v>18</v>
      </c>
      <c r="AN60" s="34">
        <f t="shared" si="41"/>
        <v>17</v>
      </c>
      <c r="AO60" s="34">
        <f t="shared" si="41"/>
        <v>18</v>
      </c>
      <c r="AP60" s="34">
        <f t="shared" si="41"/>
        <v>18</v>
      </c>
      <c r="AQ60" s="34">
        <f t="shared" si="41"/>
        <v>18</v>
      </c>
      <c r="AR60" s="28">
        <f t="shared" si="41"/>
        <v>15</v>
      </c>
      <c r="AS60" s="28">
        <f t="shared" si="41"/>
        <v>12</v>
      </c>
      <c r="AT60" s="28">
        <f t="shared" si="41"/>
        <v>9</v>
      </c>
      <c r="AU60" s="34">
        <f t="shared" si="41"/>
        <v>0</v>
      </c>
      <c r="AV60" s="28">
        <f t="shared" si="41"/>
        <v>0</v>
      </c>
      <c r="AW60" s="10">
        <f t="shared" si="41"/>
        <v>0</v>
      </c>
      <c r="AX60" s="47">
        <f t="shared" si="28"/>
        <v>378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4">
        <f t="shared" si="29"/>
        <v>666</v>
      </c>
    </row>
    <row r="61" spans="1:59" ht="15" customHeight="1">
      <c r="A61" s="69"/>
      <c r="B61" s="63" t="s">
        <v>65</v>
      </c>
      <c r="C61" s="63"/>
      <c r="D61" s="63"/>
      <c r="E61" s="10">
        <f aca="true" t="shared" si="42" ref="E61:AW61">SUM(E59:E60)</f>
        <v>54</v>
      </c>
      <c r="F61" s="10">
        <f t="shared" si="42"/>
        <v>54</v>
      </c>
      <c r="G61" s="10">
        <f t="shared" si="42"/>
        <v>54</v>
      </c>
      <c r="H61" s="10">
        <f t="shared" si="42"/>
        <v>54</v>
      </c>
      <c r="I61" s="10">
        <f t="shared" si="42"/>
        <v>54</v>
      </c>
      <c r="J61" s="10">
        <f t="shared" si="42"/>
        <v>54</v>
      </c>
      <c r="K61" s="10">
        <f t="shared" si="42"/>
        <v>54</v>
      </c>
      <c r="L61" s="10">
        <f t="shared" si="42"/>
        <v>54</v>
      </c>
      <c r="M61" s="10">
        <f t="shared" si="42"/>
        <v>54</v>
      </c>
      <c r="N61" s="10">
        <f t="shared" si="42"/>
        <v>54</v>
      </c>
      <c r="O61" s="10">
        <f t="shared" si="42"/>
        <v>54</v>
      </c>
      <c r="P61" s="34">
        <f t="shared" si="42"/>
        <v>54</v>
      </c>
      <c r="Q61" s="34">
        <f t="shared" si="42"/>
        <v>54</v>
      </c>
      <c r="R61" s="10">
        <f t="shared" si="42"/>
        <v>54</v>
      </c>
      <c r="S61" s="10">
        <f t="shared" si="42"/>
        <v>54</v>
      </c>
      <c r="T61" s="28">
        <f t="shared" si="42"/>
        <v>27</v>
      </c>
      <c r="U61" s="28">
        <f t="shared" si="42"/>
        <v>27</v>
      </c>
      <c r="V61" s="43">
        <f t="shared" si="42"/>
        <v>864</v>
      </c>
      <c r="W61" s="10">
        <f t="shared" si="42"/>
        <v>0</v>
      </c>
      <c r="X61" s="10">
        <f t="shared" si="42"/>
        <v>0</v>
      </c>
      <c r="Y61" s="10">
        <f t="shared" si="42"/>
        <v>54</v>
      </c>
      <c r="Z61" s="10">
        <f t="shared" si="42"/>
        <v>54</v>
      </c>
      <c r="AA61" s="10">
        <f t="shared" si="42"/>
        <v>54</v>
      </c>
      <c r="AB61" s="10">
        <f t="shared" si="42"/>
        <v>54</v>
      </c>
      <c r="AC61" s="10">
        <f t="shared" si="42"/>
        <v>54</v>
      </c>
      <c r="AD61" s="10">
        <f t="shared" si="42"/>
        <v>54</v>
      </c>
      <c r="AE61" s="10">
        <f t="shared" si="42"/>
        <v>54</v>
      </c>
      <c r="AF61" s="10">
        <f t="shared" si="42"/>
        <v>54</v>
      </c>
      <c r="AG61" s="10">
        <f t="shared" si="42"/>
        <v>54</v>
      </c>
      <c r="AH61" s="10">
        <f t="shared" si="42"/>
        <v>54</v>
      </c>
      <c r="AI61" s="10">
        <f t="shared" si="42"/>
        <v>54</v>
      </c>
      <c r="AJ61" s="34">
        <f t="shared" si="42"/>
        <v>54</v>
      </c>
      <c r="AK61" s="34">
        <f t="shared" si="42"/>
        <v>54</v>
      </c>
      <c r="AL61" s="34">
        <f t="shared" si="42"/>
        <v>55</v>
      </c>
      <c r="AM61" s="34">
        <f t="shared" si="42"/>
        <v>54</v>
      </c>
      <c r="AN61" s="34">
        <f t="shared" si="42"/>
        <v>53</v>
      </c>
      <c r="AO61" s="34">
        <f t="shared" si="42"/>
        <v>54</v>
      </c>
      <c r="AP61" s="34">
        <f t="shared" si="42"/>
        <v>54</v>
      </c>
      <c r="AQ61" s="34">
        <f t="shared" si="42"/>
        <v>54</v>
      </c>
      <c r="AR61" s="28">
        <f t="shared" si="42"/>
        <v>45</v>
      </c>
      <c r="AS61" s="28">
        <f t="shared" si="42"/>
        <v>36</v>
      </c>
      <c r="AT61" s="28">
        <f t="shared" si="42"/>
        <v>39</v>
      </c>
      <c r="AU61" s="34">
        <f t="shared" si="42"/>
        <v>36</v>
      </c>
      <c r="AV61" s="28">
        <f t="shared" si="42"/>
        <v>24</v>
      </c>
      <c r="AW61" s="10">
        <f t="shared" si="42"/>
        <v>0</v>
      </c>
      <c r="AX61" s="47">
        <f t="shared" si="28"/>
        <v>1206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4">
        <f t="shared" si="29"/>
        <v>2070</v>
      </c>
    </row>
    <row r="62" spans="5:58" ht="15" customHeight="1"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  <c r="AI62" s="13"/>
      <c r="AJ62" s="13"/>
      <c r="AK62" s="14"/>
      <c r="AL62" s="13"/>
      <c r="AM62" s="13"/>
      <c r="AN62" s="13"/>
      <c r="AO62" s="13"/>
      <c r="AP62" s="14"/>
      <c r="AQ62" s="13"/>
      <c r="AR62" s="13"/>
      <c r="AS62" s="14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</row>
    <row r="63" ht="15" customHeight="1"/>
    <row r="64" ht="15" customHeight="1"/>
    <row r="65" ht="15" customHeight="1"/>
    <row r="66" ht="15" customHeight="1"/>
    <row r="67" ht="15" customHeight="1"/>
    <row r="68" ht="15" customHeight="1">
      <c r="AU68" s="15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sheetProtection/>
  <mergeCells count="113">
    <mergeCell ref="B55:B56"/>
    <mergeCell ref="C55:C56"/>
    <mergeCell ref="B43:B44"/>
    <mergeCell ref="C43:C44"/>
    <mergeCell ref="C31:C32"/>
    <mergeCell ref="B61:D61"/>
    <mergeCell ref="C51:C52"/>
    <mergeCell ref="B51:B52"/>
    <mergeCell ref="B59:D59"/>
    <mergeCell ref="B60:D60"/>
    <mergeCell ref="C49:C50"/>
    <mergeCell ref="B41:B42"/>
    <mergeCell ref="B53:B54"/>
    <mergeCell ref="C53:C54"/>
    <mergeCell ref="B45:B46"/>
    <mergeCell ref="C45:C46"/>
    <mergeCell ref="B49:B50"/>
    <mergeCell ref="C47:C48"/>
    <mergeCell ref="B47:B48"/>
    <mergeCell ref="C39:C40"/>
    <mergeCell ref="B39:B40"/>
    <mergeCell ref="C41:C42"/>
    <mergeCell ref="C21:C22"/>
    <mergeCell ref="B37:B38"/>
    <mergeCell ref="C37:C38"/>
    <mergeCell ref="B29:B30"/>
    <mergeCell ref="C29:C30"/>
    <mergeCell ref="B31:B32"/>
    <mergeCell ref="B35:B36"/>
    <mergeCell ref="BG1:BG6"/>
    <mergeCell ref="B15:B16"/>
    <mergeCell ref="C15:C16"/>
    <mergeCell ref="B17:B18"/>
    <mergeCell ref="C17:C18"/>
    <mergeCell ref="B11:B12"/>
    <mergeCell ref="C11:C12"/>
    <mergeCell ref="B13:B14"/>
    <mergeCell ref="S1:S3"/>
    <mergeCell ref="T1:T3"/>
    <mergeCell ref="N1:N3"/>
    <mergeCell ref="A1:A61"/>
    <mergeCell ref="B7:B8"/>
    <mergeCell ref="C7:C8"/>
    <mergeCell ref="B9:B10"/>
    <mergeCell ref="C9:C10"/>
    <mergeCell ref="B25:B26"/>
    <mergeCell ref="C25:C26"/>
    <mergeCell ref="B27:B28"/>
    <mergeCell ref="C35:C36"/>
    <mergeCell ref="I1:I3"/>
    <mergeCell ref="C19:C20"/>
    <mergeCell ref="B21:B22"/>
    <mergeCell ref="C13:C14"/>
    <mergeCell ref="C1:C6"/>
    <mergeCell ref="B1:B6"/>
    <mergeCell ref="E1:E3"/>
    <mergeCell ref="F1:F3"/>
    <mergeCell ref="G1:G3"/>
    <mergeCell ref="H1:H3"/>
    <mergeCell ref="R1:R3"/>
    <mergeCell ref="L1:L3"/>
    <mergeCell ref="Y1:Y3"/>
    <mergeCell ref="U1:U3"/>
    <mergeCell ref="W1:W3"/>
    <mergeCell ref="X1:X3"/>
    <mergeCell ref="V1:V3"/>
    <mergeCell ref="P1:P3"/>
    <mergeCell ref="O1:O3"/>
    <mergeCell ref="M1:M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AX1:AX3"/>
    <mergeCell ref="Z1:Z3"/>
    <mergeCell ref="AA1:AA3"/>
    <mergeCell ref="AB1:AB3"/>
    <mergeCell ref="AJ1:AJ3"/>
    <mergeCell ref="AK1:AK3"/>
    <mergeCell ref="AL1:AL3"/>
    <mergeCell ref="AM1:AM3"/>
    <mergeCell ref="AC1:AC3"/>
    <mergeCell ref="B23:B24"/>
    <mergeCell ref="C23:C24"/>
    <mergeCell ref="B33:B34"/>
    <mergeCell ref="C33:C34"/>
    <mergeCell ref="C27:C28"/>
  </mergeCells>
  <conditionalFormatting sqref="E59:AW59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H67"/>
  <sheetViews>
    <sheetView tabSelected="1" view="pageBreakPreview" zoomScale="65" zoomScaleSheetLayoutView="65" zoomScalePageLayoutView="0" workbookViewId="0" topLeftCell="A31">
      <selection activeCell="AD51" sqref="AD51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56.42187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104" t="s">
        <v>150</v>
      </c>
      <c r="B1" s="61" t="s">
        <v>1</v>
      </c>
      <c r="C1" s="74" t="s">
        <v>2</v>
      </c>
      <c r="D1" s="110" t="s">
        <v>3</v>
      </c>
      <c r="E1" s="79" t="s">
        <v>4</v>
      </c>
      <c r="F1" s="79" t="s">
        <v>5</v>
      </c>
      <c r="G1" s="79" t="s">
        <v>6</v>
      </c>
      <c r="H1" s="79" t="s">
        <v>7</v>
      </c>
      <c r="I1" s="79" t="s">
        <v>8</v>
      </c>
      <c r="J1" s="95" t="s">
        <v>9</v>
      </c>
      <c r="K1" s="95" t="s">
        <v>10</v>
      </c>
      <c r="L1" s="95" t="s">
        <v>11</v>
      </c>
      <c r="M1" s="95" t="s">
        <v>12</v>
      </c>
      <c r="N1" s="95" t="s">
        <v>13</v>
      </c>
      <c r="O1" s="95" t="s">
        <v>14</v>
      </c>
      <c r="P1" s="95" t="s">
        <v>15</v>
      </c>
      <c r="Q1" s="95" t="s">
        <v>16</v>
      </c>
      <c r="R1" s="95" t="s">
        <v>17</v>
      </c>
      <c r="S1" s="79" t="s">
        <v>18</v>
      </c>
      <c r="T1" s="95" t="s">
        <v>19</v>
      </c>
      <c r="U1" s="95" t="s">
        <v>20</v>
      </c>
      <c r="V1" s="91" t="s">
        <v>21</v>
      </c>
      <c r="W1" s="95" t="s">
        <v>22</v>
      </c>
      <c r="X1" s="79" t="s">
        <v>151</v>
      </c>
      <c r="Y1" s="95" t="s">
        <v>23</v>
      </c>
      <c r="Z1" s="95" t="s">
        <v>24</v>
      </c>
      <c r="AA1" s="95" t="s">
        <v>25</v>
      </c>
      <c r="AB1" s="95" t="s">
        <v>26</v>
      </c>
      <c r="AC1" s="79" t="s">
        <v>27</v>
      </c>
      <c r="AD1" s="95" t="s">
        <v>28</v>
      </c>
      <c r="AE1" s="78" t="s">
        <v>152</v>
      </c>
      <c r="AF1" s="78" t="s">
        <v>153</v>
      </c>
      <c r="AG1" s="94" t="s">
        <v>154</v>
      </c>
      <c r="AH1" s="78" t="s">
        <v>155</v>
      </c>
      <c r="AI1" s="78" t="s">
        <v>156</v>
      </c>
      <c r="AJ1" s="78" t="s">
        <v>157</v>
      </c>
      <c r="AK1" s="90" t="s">
        <v>158</v>
      </c>
      <c r="AL1" s="78" t="s">
        <v>159</v>
      </c>
      <c r="AM1" s="78" t="s">
        <v>160</v>
      </c>
      <c r="AN1" s="78" t="s">
        <v>161</v>
      </c>
      <c r="AO1" s="90" t="s">
        <v>162</v>
      </c>
      <c r="AP1" s="78" t="s">
        <v>163</v>
      </c>
      <c r="AQ1" s="78" t="s">
        <v>164</v>
      </c>
      <c r="AR1" s="78" t="s">
        <v>165</v>
      </c>
      <c r="AS1" s="78" t="s">
        <v>166</v>
      </c>
      <c r="AT1" s="90" t="s">
        <v>167</v>
      </c>
      <c r="AU1" s="78" t="s">
        <v>168</v>
      </c>
      <c r="AV1" s="78" t="s">
        <v>169</v>
      </c>
      <c r="AW1" s="78" t="s">
        <v>170</v>
      </c>
      <c r="AX1" s="91" t="s">
        <v>29</v>
      </c>
      <c r="AY1" s="90" t="s">
        <v>171</v>
      </c>
      <c r="AZ1" s="78" t="s">
        <v>172</v>
      </c>
      <c r="BA1" s="78" t="s">
        <v>173</v>
      </c>
      <c r="BB1" s="78" t="s">
        <v>174</v>
      </c>
      <c r="BC1" s="78" t="s">
        <v>175</v>
      </c>
      <c r="BD1" s="90" t="s">
        <v>176</v>
      </c>
      <c r="BE1" s="90" t="s">
        <v>177</v>
      </c>
      <c r="BF1" s="90" t="s">
        <v>178</v>
      </c>
      <c r="BG1" s="119" t="s">
        <v>30</v>
      </c>
    </row>
    <row r="2" spans="1:59" ht="16.5" customHeight="1">
      <c r="A2" s="105"/>
      <c r="B2" s="61"/>
      <c r="C2" s="66"/>
      <c r="D2" s="110"/>
      <c r="E2" s="80"/>
      <c r="F2" s="80"/>
      <c r="G2" s="80"/>
      <c r="H2" s="80"/>
      <c r="I2" s="80"/>
      <c r="J2" s="96"/>
      <c r="K2" s="96"/>
      <c r="L2" s="96"/>
      <c r="M2" s="96"/>
      <c r="N2" s="96"/>
      <c r="O2" s="96"/>
      <c r="P2" s="96"/>
      <c r="Q2" s="96"/>
      <c r="R2" s="96"/>
      <c r="S2" s="80"/>
      <c r="T2" s="96"/>
      <c r="U2" s="96"/>
      <c r="V2" s="92"/>
      <c r="W2" s="96"/>
      <c r="X2" s="80"/>
      <c r="Y2" s="96"/>
      <c r="Z2" s="96"/>
      <c r="AA2" s="96"/>
      <c r="AB2" s="96"/>
      <c r="AC2" s="80"/>
      <c r="AD2" s="96"/>
      <c r="AE2" s="78"/>
      <c r="AF2" s="78"/>
      <c r="AG2" s="94"/>
      <c r="AH2" s="78"/>
      <c r="AI2" s="78"/>
      <c r="AJ2" s="78"/>
      <c r="AK2" s="90"/>
      <c r="AL2" s="78"/>
      <c r="AM2" s="78"/>
      <c r="AN2" s="78"/>
      <c r="AO2" s="90"/>
      <c r="AP2" s="78"/>
      <c r="AQ2" s="78"/>
      <c r="AR2" s="78"/>
      <c r="AS2" s="78"/>
      <c r="AT2" s="90"/>
      <c r="AU2" s="78"/>
      <c r="AV2" s="78"/>
      <c r="AW2" s="78"/>
      <c r="AX2" s="92"/>
      <c r="AY2" s="90"/>
      <c r="AZ2" s="78"/>
      <c r="BA2" s="78"/>
      <c r="BB2" s="78"/>
      <c r="BC2" s="78"/>
      <c r="BD2" s="90"/>
      <c r="BE2" s="90"/>
      <c r="BF2" s="90"/>
      <c r="BG2" s="120"/>
    </row>
    <row r="3" spans="1:59" ht="16.5" customHeight="1">
      <c r="A3" s="105"/>
      <c r="B3" s="61"/>
      <c r="C3" s="66"/>
      <c r="D3" s="110"/>
      <c r="E3" s="81"/>
      <c r="F3" s="81"/>
      <c r="G3" s="81"/>
      <c r="H3" s="81"/>
      <c r="I3" s="81"/>
      <c r="J3" s="97"/>
      <c r="K3" s="97"/>
      <c r="L3" s="97"/>
      <c r="M3" s="97"/>
      <c r="N3" s="97"/>
      <c r="O3" s="97"/>
      <c r="P3" s="97"/>
      <c r="Q3" s="97"/>
      <c r="R3" s="97"/>
      <c r="S3" s="81"/>
      <c r="T3" s="97"/>
      <c r="U3" s="97"/>
      <c r="V3" s="93"/>
      <c r="W3" s="97"/>
      <c r="X3" s="81"/>
      <c r="Y3" s="97"/>
      <c r="Z3" s="97"/>
      <c r="AA3" s="97"/>
      <c r="AB3" s="97"/>
      <c r="AC3" s="81"/>
      <c r="AD3" s="97"/>
      <c r="AE3" s="78"/>
      <c r="AF3" s="78"/>
      <c r="AG3" s="94"/>
      <c r="AH3" s="78"/>
      <c r="AI3" s="78"/>
      <c r="AJ3" s="78"/>
      <c r="AK3" s="90"/>
      <c r="AL3" s="78"/>
      <c r="AM3" s="78"/>
      <c r="AN3" s="78"/>
      <c r="AO3" s="90"/>
      <c r="AP3" s="78"/>
      <c r="AQ3" s="78"/>
      <c r="AR3" s="78"/>
      <c r="AS3" s="78"/>
      <c r="AT3" s="90"/>
      <c r="AU3" s="78"/>
      <c r="AV3" s="78"/>
      <c r="AW3" s="78"/>
      <c r="AX3" s="93"/>
      <c r="AY3" s="90"/>
      <c r="AZ3" s="78"/>
      <c r="BA3" s="78"/>
      <c r="BB3" s="78"/>
      <c r="BC3" s="78"/>
      <c r="BD3" s="90"/>
      <c r="BE3" s="90"/>
      <c r="BF3" s="90"/>
      <c r="BG3" s="120"/>
    </row>
    <row r="4" spans="1:59" ht="15">
      <c r="A4" s="105"/>
      <c r="B4" s="61"/>
      <c r="C4" s="66"/>
      <c r="D4" s="110"/>
      <c r="E4" s="112" t="s">
        <v>31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20"/>
    </row>
    <row r="5" spans="1:59" ht="15">
      <c r="A5" s="105"/>
      <c r="B5" s="62"/>
      <c r="C5" s="66"/>
      <c r="D5" s="111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44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44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120"/>
    </row>
    <row r="6" spans="1:59" ht="15">
      <c r="A6" s="105"/>
      <c r="B6" s="62"/>
      <c r="C6" s="66"/>
      <c r="D6" s="111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45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45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120"/>
    </row>
    <row r="7" spans="1:60" ht="19.5" customHeight="1">
      <c r="A7" s="114"/>
      <c r="B7" s="123" t="s">
        <v>67</v>
      </c>
      <c r="C7" s="126" t="s">
        <v>68</v>
      </c>
      <c r="D7" s="18" t="s">
        <v>36</v>
      </c>
      <c r="E7" s="3">
        <f aca="true" t="shared" si="0" ref="E7:AW7">SUM(E9,E11,E13,E15)</f>
        <v>6</v>
      </c>
      <c r="F7" s="3">
        <f t="shared" si="0"/>
        <v>6</v>
      </c>
      <c r="G7" s="3">
        <f t="shared" si="0"/>
        <v>6</v>
      </c>
      <c r="H7" s="3">
        <f t="shared" si="0"/>
        <v>6</v>
      </c>
      <c r="I7" s="3">
        <f t="shared" si="0"/>
        <v>6</v>
      </c>
      <c r="J7" s="3">
        <f t="shared" si="0"/>
        <v>6</v>
      </c>
      <c r="K7" s="3">
        <f t="shared" si="0"/>
        <v>6</v>
      </c>
      <c r="L7" s="3">
        <f t="shared" si="0"/>
        <v>6</v>
      </c>
      <c r="M7" s="3">
        <f t="shared" si="0"/>
        <v>6</v>
      </c>
      <c r="N7" s="3">
        <f t="shared" si="0"/>
        <v>6</v>
      </c>
      <c r="O7" s="3">
        <f t="shared" si="0"/>
        <v>6</v>
      </c>
      <c r="P7" s="3">
        <f t="shared" si="0"/>
        <v>6</v>
      </c>
      <c r="Q7" s="3">
        <f t="shared" si="0"/>
        <v>2</v>
      </c>
      <c r="R7" s="3">
        <f t="shared" si="0"/>
        <v>6</v>
      </c>
      <c r="S7" s="3">
        <f t="shared" si="0"/>
        <v>6</v>
      </c>
      <c r="T7" s="3">
        <f t="shared" si="0"/>
        <v>0</v>
      </c>
      <c r="U7" s="3">
        <f t="shared" si="0"/>
        <v>0</v>
      </c>
      <c r="V7" s="46">
        <f t="shared" si="0"/>
        <v>86</v>
      </c>
      <c r="W7" s="3">
        <f t="shared" si="0"/>
        <v>0</v>
      </c>
      <c r="X7" s="3">
        <f t="shared" si="0"/>
        <v>0</v>
      </c>
      <c r="Y7" s="3">
        <f t="shared" si="0"/>
        <v>8</v>
      </c>
      <c r="Z7" s="3">
        <f t="shared" si="0"/>
        <v>8</v>
      </c>
      <c r="AA7" s="3">
        <f t="shared" si="0"/>
        <v>8</v>
      </c>
      <c r="AB7" s="3">
        <f t="shared" si="0"/>
        <v>8</v>
      </c>
      <c r="AC7" s="3">
        <f t="shared" si="0"/>
        <v>6</v>
      </c>
      <c r="AD7" s="3">
        <f t="shared" si="0"/>
        <v>8</v>
      </c>
      <c r="AE7" s="3">
        <f t="shared" si="0"/>
        <v>6</v>
      </c>
      <c r="AF7" s="3">
        <f t="shared" si="0"/>
        <v>8</v>
      </c>
      <c r="AG7" s="3">
        <f t="shared" si="0"/>
        <v>8</v>
      </c>
      <c r="AH7" s="3">
        <f t="shared" si="0"/>
        <v>8</v>
      </c>
      <c r="AI7" s="3">
        <f t="shared" si="0"/>
        <v>8</v>
      </c>
      <c r="AJ7" s="3">
        <f t="shared" si="0"/>
        <v>8</v>
      </c>
      <c r="AK7" s="3">
        <f t="shared" si="0"/>
        <v>6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  <c r="AQ7" s="3">
        <f t="shared" si="0"/>
        <v>0</v>
      </c>
      <c r="AR7" s="3">
        <f t="shared" si="0"/>
        <v>0</v>
      </c>
      <c r="AS7" s="3">
        <f t="shared" si="0"/>
        <v>0</v>
      </c>
      <c r="AT7" s="3">
        <f t="shared" si="0"/>
        <v>0</v>
      </c>
      <c r="AU7" s="3">
        <f t="shared" si="0"/>
        <v>0</v>
      </c>
      <c r="AV7" s="3">
        <f t="shared" si="0"/>
        <v>0</v>
      </c>
      <c r="AW7" s="3">
        <f t="shared" si="0"/>
        <v>0</v>
      </c>
      <c r="AX7" s="46">
        <f aca="true" t="shared" si="1" ref="AX7:AX38">SUM(Y7:AW7)</f>
        <v>98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4">
        <f aca="true" t="shared" si="2" ref="BG7:BG38">SUM(V7+AX7)</f>
        <v>184</v>
      </c>
      <c r="BH7" s="7"/>
    </row>
    <row r="8" spans="1:59" ht="19.5" customHeight="1">
      <c r="A8" s="114"/>
      <c r="B8" s="123"/>
      <c r="C8" s="126"/>
      <c r="D8" s="18" t="s">
        <v>37</v>
      </c>
      <c r="E8" s="3">
        <f aca="true" t="shared" si="3" ref="E8:AW8">SUM(E10,E12,E14,E16)</f>
        <v>3</v>
      </c>
      <c r="F8" s="3">
        <f t="shared" si="3"/>
        <v>3</v>
      </c>
      <c r="G8" s="3">
        <f t="shared" si="3"/>
        <v>3</v>
      </c>
      <c r="H8" s="3">
        <f t="shared" si="3"/>
        <v>3</v>
      </c>
      <c r="I8" s="3">
        <f t="shared" si="3"/>
        <v>3</v>
      </c>
      <c r="J8" s="3">
        <f t="shared" si="3"/>
        <v>3</v>
      </c>
      <c r="K8" s="3">
        <f t="shared" si="3"/>
        <v>3</v>
      </c>
      <c r="L8" s="3">
        <f t="shared" si="3"/>
        <v>3</v>
      </c>
      <c r="M8" s="3">
        <f t="shared" si="3"/>
        <v>3</v>
      </c>
      <c r="N8" s="3">
        <f t="shared" si="3"/>
        <v>3</v>
      </c>
      <c r="O8" s="3">
        <f t="shared" si="3"/>
        <v>3</v>
      </c>
      <c r="P8" s="3">
        <f t="shared" si="3"/>
        <v>3</v>
      </c>
      <c r="Q8" s="3">
        <f t="shared" si="3"/>
        <v>1</v>
      </c>
      <c r="R8" s="3">
        <f t="shared" si="3"/>
        <v>3</v>
      </c>
      <c r="S8" s="3">
        <f t="shared" si="3"/>
        <v>3</v>
      </c>
      <c r="T8" s="3">
        <f t="shared" si="3"/>
        <v>0</v>
      </c>
      <c r="U8" s="3">
        <f t="shared" si="3"/>
        <v>0</v>
      </c>
      <c r="V8" s="46">
        <f t="shared" si="3"/>
        <v>43</v>
      </c>
      <c r="W8" s="3">
        <f t="shared" si="3"/>
        <v>0</v>
      </c>
      <c r="X8" s="3">
        <f t="shared" si="3"/>
        <v>0</v>
      </c>
      <c r="Y8" s="3">
        <f t="shared" si="3"/>
        <v>4</v>
      </c>
      <c r="Z8" s="3">
        <f t="shared" si="3"/>
        <v>4</v>
      </c>
      <c r="AA8" s="3">
        <f t="shared" si="3"/>
        <v>4</v>
      </c>
      <c r="AB8" s="3">
        <f t="shared" si="3"/>
        <v>4</v>
      </c>
      <c r="AC8" s="3">
        <f t="shared" si="3"/>
        <v>3</v>
      </c>
      <c r="AD8" s="3">
        <f t="shared" si="3"/>
        <v>4</v>
      </c>
      <c r="AE8" s="3">
        <f t="shared" si="3"/>
        <v>3</v>
      </c>
      <c r="AF8" s="3">
        <f t="shared" si="3"/>
        <v>4</v>
      </c>
      <c r="AG8" s="3">
        <f t="shared" si="3"/>
        <v>4</v>
      </c>
      <c r="AH8" s="3">
        <f t="shared" si="3"/>
        <v>4</v>
      </c>
      <c r="AI8" s="3">
        <f t="shared" si="3"/>
        <v>4</v>
      </c>
      <c r="AJ8" s="3">
        <f t="shared" si="3"/>
        <v>4</v>
      </c>
      <c r="AK8" s="3">
        <f t="shared" si="3"/>
        <v>3</v>
      </c>
      <c r="AL8" s="3">
        <f t="shared" si="3"/>
        <v>0</v>
      </c>
      <c r="AM8" s="3">
        <f t="shared" si="3"/>
        <v>0</v>
      </c>
      <c r="AN8" s="3">
        <f t="shared" si="3"/>
        <v>0</v>
      </c>
      <c r="AO8" s="3">
        <f t="shared" si="3"/>
        <v>0</v>
      </c>
      <c r="AP8" s="3">
        <f t="shared" si="3"/>
        <v>0</v>
      </c>
      <c r="AQ8" s="3">
        <f t="shared" si="3"/>
        <v>0</v>
      </c>
      <c r="AR8" s="3">
        <f t="shared" si="3"/>
        <v>0</v>
      </c>
      <c r="AS8" s="3">
        <f t="shared" si="3"/>
        <v>0</v>
      </c>
      <c r="AT8" s="3">
        <f t="shared" si="3"/>
        <v>0</v>
      </c>
      <c r="AU8" s="3">
        <f t="shared" si="3"/>
        <v>0</v>
      </c>
      <c r="AV8" s="3">
        <f t="shared" si="3"/>
        <v>0</v>
      </c>
      <c r="AW8" s="3">
        <f t="shared" si="3"/>
        <v>0</v>
      </c>
      <c r="AX8" s="46">
        <f t="shared" si="1"/>
        <v>49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4">
        <f t="shared" si="2"/>
        <v>92</v>
      </c>
    </row>
    <row r="9" spans="1:59" ht="19.5" customHeight="1">
      <c r="A9" s="114"/>
      <c r="B9" s="122" t="s">
        <v>110</v>
      </c>
      <c r="C9" s="121" t="s">
        <v>111</v>
      </c>
      <c r="D9" s="18" t="s">
        <v>36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5">
        <v>2</v>
      </c>
      <c r="S9" s="32">
        <v>2</v>
      </c>
      <c r="T9" s="5"/>
      <c r="U9" s="5"/>
      <c r="V9" s="47">
        <f aca="true" t="shared" si="4" ref="V9:V16">SUM(E9:U9)</f>
        <v>30</v>
      </c>
      <c r="W9" s="6">
        <v>0</v>
      </c>
      <c r="X9" s="6">
        <v>0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/>
      <c r="AI9" s="32"/>
      <c r="AJ9" s="32"/>
      <c r="AK9" s="32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47">
        <f t="shared" si="1"/>
        <v>18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t="shared" si="2"/>
        <v>48</v>
      </c>
    </row>
    <row r="10" spans="1:59" ht="19.5" customHeight="1">
      <c r="A10" s="114"/>
      <c r="B10" s="122"/>
      <c r="C10" s="125"/>
      <c r="D10" s="18" t="s">
        <v>37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1</v>
      </c>
      <c r="R10" s="5">
        <v>1</v>
      </c>
      <c r="S10" s="5">
        <v>1</v>
      </c>
      <c r="T10" s="5"/>
      <c r="U10" s="5"/>
      <c r="V10" s="47">
        <f t="shared" si="4"/>
        <v>3</v>
      </c>
      <c r="W10" s="6">
        <v>0</v>
      </c>
      <c r="X10" s="6">
        <v>0</v>
      </c>
      <c r="Y10" s="5">
        <f>Y9/2</f>
        <v>1</v>
      </c>
      <c r="Z10" s="5">
        <f aca="true" t="shared" si="5" ref="Z10:AF10">Z9/2</f>
        <v>1</v>
      </c>
      <c r="AA10" s="5">
        <f t="shared" si="5"/>
        <v>1</v>
      </c>
      <c r="AB10" s="5">
        <f t="shared" si="5"/>
        <v>1</v>
      </c>
      <c r="AC10" s="5">
        <v>2</v>
      </c>
      <c r="AD10" s="5">
        <f t="shared" si="5"/>
        <v>1</v>
      </c>
      <c r="AE10" s="5"/>
      <c r="AF10" s="5">
        <f t="shared" si="5"/>
        <v>1</v>
      </c>
      <c r="AG10" s="5">
        <f>AG9/2</f>
        <v>1</v>
      </c>
      <c r="AH10" s="5"/>
      <c r="AI10" s="32"/>
      <c r="AJ10" s="32"/>
      <c r="AK10" s="3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47">
        <f t="shared" si="1"/>
        <v>9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2"/>
        <v>12</v>
      </c>
    </row>
    <row r="11" spans="1:59" ht="19.5" customHeight="1">
      <c r="A11" s="114"/>
      <c r="B11" s="122" t="s">
        <v>70</v>
      </c>
      <c r="C11" s="121" t="s">
        <v>112</v>
      </c>
      <c r="D11" s="18" t="s">
        <v>36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/>
      <c r="R11" s="5">
        <v>2</v>
      </c>
      <c r="S11" s="5">
        <v>2</v>
      </c>
      <c r="T11" s="5"/>
      <c r="U11" s="5"/>
      <c r="V11" s="47">
        <f t="shared" si="4"/>
        <v>28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/>
      <c r="AF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L11" s="5"/>
      <c r="AM11" s="5"/>
      <c r="AN11" s="5"/>
      <c r="AO11" s="8"/>
      <c r="AP11" s="5"/>
      <c r="AQ11" s="5"/>
      <c r="AR11" s="5"/>
      <c r="AS11" s="5"/>
      <c r="AT11" s="5"/>
      <c r="AU11" s="5"/>
      <c r="AV11" s="5"/>
      <c r="AW11" s="5"/>
      <c r="AX11" s="47">
        <f t="shared" si="1"/>
        <v>24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2"/>
        <v>52</v>
      </c>
    </row>
    <row r="12" spans="1:59" ht="19.5" customHeight="1">
      <c r="A12" s="114"/>
      <c r="B12" s="122"/>
      <c r="C12" s="121"/>
      <c r="D12" s="18" t="s">
        <v>37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/>
      <c r="R12" s="5"/>
      <c r="S12" s="5"/>
      <c r="T12" s="5"/>
      <c r="U12" s="5"/>
      <c r="V12" s="47">
        <f t="shared" si="4"/>
        <v>12</v>
      </c>
      <c r="W12" s="6">
        <v>0</v>
      </c>
      <c r="X12" s="6">
        <v>0</v>
      </c>
      <c r="Y12" s="5"/>
      <c r="Z12" s="5"/>
      <c r="AA12" s="5"/>
      <c r="AB12" s="5"/>
      <c r="AC12" s="5"/>
      <c r="AD12" s="5"/>
      <c r="AE12" s="5"/>
      <c r="AF12" s="8"/>
      <c r="AG12" s="5"/>
      <c r="AH12" s="5"/>
      <c r="AI12" s="5"/>
      <c r="AJ12" s="5"/>
      <c r="AK12" s="5"/>
      <c r="AL12" s="5"/>
      <c r="AM12" s="5"/>
      <c r="AN12" s="5"/>
      <c r="AO12" s="8"/>
      <c r="AP12" s="5"/>
      <c r="AQ12" s="5"/>
      <c r="AR12" s="5"/>
      <c r="AS12" s="5"/>
      <c r="AT12" s="5"/>
      <c r="AU12" s="5"/>
      <c r="AV12" s="5"/>
      <c r="AW12" s="5"/>
      <c r="AX12" s="47">
        <f t="shared" si="1"/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2"/>
        <v>12</v>
      </c>
    </row>
    <row r="13" spans="1:59" ht="19.5" customHeight="1">
      <c r="A13" s="114"/>
      <c r="B13" s="122" t="s">
        <v>71</v>
      </c>
      <c r="C13" s="122" t="s">
        <v>51</v>
      </c>
      <c r="D13" s="18" t="s">
        <v>36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/>
      <c r="R13" s="5">
        <v>2</v>
      </c>
      <c r="S13" s="5">
        <v>2</v>
      </c>
      <c r="T13" s="5"/>
      <c r="U13" s="5"/>
      <c r="V13" s="47">
        <f t="shared" si="4"/>
        <v>28</v>
      </c>
      <c r="W13" s="6">
        <v>0</v>
      </c>
      <c r="X13" s="6">
        <v>0</v>
      </c>
      <c r="Y13" s="5">
        <v>2</v>
      </c>
      <c r="Z13" s="5">
        <v>2</v>
      </c>
      <c r="AA13" s="5">
        <v>2</v>
      </c>
      <c r="AB13" s="5">
        <v>2</v>
      </c>
      <c r="AC13" s="5"/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5">
        <v>2</v>
      </c>
      <c r="AJ13" s="5">
        <v>2</v>
      </c>
      <c r="AK13" s="5">
        <v>2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47">
        <f t="shared" si="1"/>
        <v>24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2"/>
        <v>52</v>
      </c>
    </row>
    <row r="14" spans="1:59" ht="19.5" customHeight="1">
      <c r="A14" s="114"/>
      <c r="B14" s="122"/>
      <c r="C14" s="122"/>
      <c r="D14" s="18" t="s">
        <v>37</v>
      </c>
      <c r="E14" s="5">
        <f aca="true" t="shared" si="6" ref="E14:S14">E13</f>
        <v>2</v>
      </c>
      <c r="F14" s="5">
        <f t="shared" si="6"/>
        <v>2</v>
      </c>
      <c r="G14" s="5">
        <f t="shared" si="6"/>
        <v>2</v>
      </c>
      <c r="H14" s="5">
        <f t="shared" si="6"/>
        <v>2</v>
      </c>
      <c r="I14" s="5">
        <f t="shared" si="6"/>
        <v>2</v>
      </c>
      <c r="J14" s="5">
        <f t="shared" si="6"/>
        <v>2</v>
      </c>
      <c r="K14" s="5">
        <f t="shared" si="6"/>
        <v>2</v>
      </c>
      <c r="L14" s="5">
        <f t="shared" si="6"/>
        <v>2</v>
      </c>
      <c r="M14" s="5">
        <f>M13</f>
        <v>2</v>
      </c>
      <c r="N14" s="5">
        <f>N13</f>
        <v>2</v>
      </c>
      <c r="O14" s="5">
        <f>O13</f>
        <v>2</v>
      </c>
      <c r="P14" s="5">
        <f t="shared" si="6"/>
        <v>2</v>
      </c>
      <c r="Q14" s="5"/>
      <c r="R14" s="5">
        <f t="shared" si="6"/>
        <v>2</v>
      </c>
      <c r="S14" s="5">
        <f t="shared" si="6"/>
        <v>2</v>
      </c>
      <c r="T14" s="5"/>
      <c r="U14" s="5"/>
      <c r="V14" s="47">
        <f t="shared" si="4"/>
        <v>28</v>
      </c>
      <c r="W14" s="6">
        <v>0</v>
      </c>
      <c r="X14" s="6">
        <v>0</v>
      </c>
      <c r="Y14" s="5">
        <f>Y13</f>
        <v>2</v>
      </c>
      <c r="Z14" s="5">
        <f>Z13</f>
        <v>2</v>
      </c>
      <c r="AA14" s="5">
        <f aca="true" t="shared" si="7" ref="AA14:AK14">AA13</f>
        <v>2</v>
      </c>
      <c r="AB14" s="5">
        <f t="shared" si="7"/>
        <v>2</v>
      </c>
      <c r="AC14" s="5"/>
      <c r="AD14" s="5">
        <f t="shared" si="7"/>
        <v>2</v>
      </c>
      <c r="AE14" s="5">
        <f t="shared" si="7"/>
        <v>2</v>
      </c>
      <c r="AF14" s="5">
        <f t="shared" si="7"/>
        <v>2</v>
      </c>
      <c r="AG14" s="5">
        <f t="shared" si="7"/>
        <v>2</v>
      </c>
      <c r="AH14" s="5">
        <f t="shared" si="7"/>
        <v>2</v>
      </c>
      <c r="AI14" s="5">
        <f t="shared" si="7"/>
        <v>2</v>
      </c>
      <c r="AJ14" s="5">
        <f t="shared" si="7"/>
        <v>2</v>
      </c>
      <c r="AK14" s="5">
        <f t="shared" si="7"/>
        <v>2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47">
        <f t="shared" si="1"/>
        <v>24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2"/>
        <v>52</v>
      </c>
    </row>
    <row r="15" spans="1:59" ht="19.5" customHeight="1">
      <c r="A15" s="114"/>
      <c r="B15" s="122" t="s">
        <v>113</v>
      </c>
      <c r="C15" s="127" t="s">
        <v>180</v>
      </c>
      <c r="D15" s="18" t="s">
        <v>36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47">
        <f t="shared" si="4"/>
        <v>0</v>
      </c>
      <c r="W15" s="6">
        <v>0</v>
      </c>
      <c r="X15" s="6">
        <v>0</v>
      </c>
      <c r="Y15" s="5">
        <v>2</v>
      </c>
      <c r="Z15" s="5">
        <v>2</v>
      </c>
      <c r="AA15" s="5">
        <v>2</v>
      </c>
      <c r="AB15" s="5">
        <v>2</v>
      </c>
      <c r="AC15" s="5">
        <v>2</v>
      </c>
      <c r="AD15" s="5">
        <v>2</v>
      </c>
      <c r="AE15" s="5">
        <v>2</v>
      </c>
      <c r="AF15" s="32">
        <v>2</v>
      </c>
      <c r="AG15" s="32">
        <v>2</v>
      </c>
      <c r="AH15" s="32">
        <v>4</v>
      </c>
      <c r="AI15" s="32">
        <v>4</v>
      </c>
      <c r="AJ15" s="32">
        <v>4</v>
      </c>
      <c r="AK15" s="32">
        <v>2</v>
      </c>
      <c r="AL15" s="5"/>
      <c r="AM15" s="5"/>
      <c r="AN15" s="5"/>
      <c r="AO15" s="9"/>
      <c r="AP15" s="5"/>
      <c r="AQ15" s="5"/>
      <c r="AR15" s="5"/>
      <c r="AS15" s="5"/>
      <c r="AT15" s="5"/>
      <c r="AU15" s="5"/>
      <c r="AV15" s="5"/>
      <c r="AW15" s="5"/>
      <c r="AX15" s="47">
        <f t="shared" si="1"/>
        <v>32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f t="shared" si="2"/>
        <v>32</v>
      </c>
    </row>
    <row r="16" spans="1:59" ht="19.5" customHeight="1">
      <c r="A16" s="114"/>
      <c r="B16" s="129"/>
      <c r="C16" s="130"/>
      <c r="D16" s="18" t="s">
        <v>37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47">
        <f t="shared" si="4"/>
        <v>0</v>
      </c>
      <c r="W16" s="6">
        <v>0</v>
      </c>
      <c r="X16" s="6">
        <v>0</v>
      </c>
      <c r="Y16" s="5">
        <f>Y15/2</f>
        <v>1</v>
      </c>
      <c r="Z16" s="5">
        <f>Z15/2</f>
        <v>1</v>
      </c>
      <c r="AA16" s="5">
        <f aca="true" t="shared" si="8" ref="AA16:AK16">AA15/2</f>
        <v>1</v>
      </c>
      <c r="AB16" s="5">
        <f t="shared" si="8"/>
        <v>1</v>
      </c>
      <c r="AC16" s="5">
        <f t="shared" si="8"/>
        <v>1</v>
      </c>
      <c r="AD16" s="5">
        <f t="shared" si="8"/>
        <v>1</v>
      </c>
      <c r="AE16" s="5">
        <f t="shared" si="8"/>
        <v>1</v>
      </c>
      <c r="AF16" s="32">
        <f t="shared" si="8"/>
        <v>1</v>
      </c>
      <c r="AG16" s="32">
        <f t="shared" si="8"/>
        <v>1</v>
      </c>
      <c r="AH16" s="32">
        <f t="shared" si="8"/>
        <v>2</v>
      </c>
      <c r="AI16" s="32">
        <f t="shared" si="8"/>
        <v>2</v>
      </c>
      <c r="AJ16" s="32">
        <f t="shared" si="8"/>
        <v>2</v>
      </c>
      <c r="AK16" s="32">
        <f t="shared" si="8"/>
        <v>1</v>
      </c>
      <c r="AL16" s="5"/>
      <c r="AM16" s="5"/>
      <c r="AN16" s="5"/>
      <c r="AO16" s="9"/>
      <c r="AP16" s="5"/>
      <c r="AQ16" s="5"/>
      <c r="AR16" s="5"/>
      <c r="AS16" s="5"/>
      <c r="AT16" s="5"/>
      <c r="AU16" s="5"/>
      <c r="AV16" s="5"/>
      <c r="AW16" s="5"/>
      <c r="AX16" s="47">
        <f t="shared" si="1"/>
        <v>16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t="shared" si="2"/>
        <v>16</v>
      </c>
    </row>
    <row r="17" spans="1:59" ht="19.5" customHeight="1">
      <c r="A17" s="114"/>
      <c r="B17" s="123" t="s">
        <v>114</v>
      </c>
      <c r="C17" s="126" t="s">
        <v>75</v>
      </c>
      <c r="D17" s="18" t="s">
        <v>36</v>
      </c>
      <c r="E17" s="3">
        <f aca="true" t="shared" si="9" ref="E17:AW17">SUM(E19)</f>
        <v>2</v>
      </c>
      <c r="F17" s="3">
        <f t="shared" si="9"/>
        <v>2</v>
      </c>
      <c r="G17" s="3">
        <f t="shared" si="9"/>
        <v>2</v>
      </c>
      <c r="H17" s="3">
        <f t="shared" si="9"/>
        <v>2</v>
      </c>
      <c r="I17" s="3">
        <f t="shared" si="9"/>
        <v>2</v>
      </c>
      <c r="J17" s="3">
        <f t="shared" si="9"/>
        <v>2</v>
      </c>
      <c r="K17" s="3">
        <f t="shared" si="9"/>
        <v>2</v>
      </c>
      <c r="L17" s="3">
        <f t="shared" si="9"/>
        <v>2</v>
      </c>
      <c r="M17" s="3">
        <f t="shared" si="9"/>
        <v>2</v>
      </c>
      <c r="N17" s="3">
        <f t="shared" si="9"/>
        <v>2</v>
      </c>
      <c r="O17" s="3">
        <f t="shared" si="9"/>
        <v>2</v>
      </c>
      <c r="P17" s="3">
        <f t="shared" si="9"/>
        <v>2</v>
      </c>
      <c r="Q17" s="3">
        <f t="shared" si="9"/>
        <v>2</v>
      </c>
      <c r="R17" s="3">
        <f t="shared" si="9"/>
        <v>2</v>
      </c>
      <c r="S17" s="3">
        <f t="shared" si="9"/>
        <v>4</v>
      </c>
      <c r="T17" s="3">
        <f t="shared" si="9"/>
        <v>0</v>
      </c>
      <c r="U17" s="3">
        <f t="shared" si="9"/>
        <v>0</v>
      </c>
      <c r="V17" s="46">
        <f t="shared" si="9"/>
        <v>32</v>
      </c>
      <c r="W17" s="3">
        <f t="shared" si="9"/>
        <v>0</v>
      </c>
      <c r="X17" s="3">
        <f t="shared" si="9"/>
        <v>0</v>
      </c>
      <c r="Y17" s="3">
        <f t="shared" si="9"/>
        <v>0</v>
      </c>
      <c r="Z17" s="3">
        <f t="shared" si="9"/>
        <v>0</v>
      </c>
      <c r="AA17" s="3">
        <f t="shared" si="9"/>
        <v>0</v>
      </c>
      <c r="AB17" s="3">
        <f t="shared" si="9"/>
        <v>0</v>
      </c>
      <c r="AC17" s="3">
        <f t="shared" si="9"/>
        <v>0</v>
      </c>
      <c r="AD17" s="3">
        <f t="shared" si="9"/>
        <v>0</v>
      </c>
      <c r="AE17" s="3">
        <f t="shared" si="9"/>
        <v>0</v>
      </c>
      <c r="AF17" s="3">
        <f t="shared" si="9"/>
        <v>0</v>
      </c>
      <c r="AG17" s="3">
        <f t="shared" si="9"/>
        <v>0</v>
      </c>
      <c r="AH17" s="3">
        <f t="shared" si="9"/>
        <v>0</v>
      </c>
      <c r="AI17" s="3">
        <f t="shared" si="9"/>
        <v>0</v>
      </c>
      <c r="AJ17" s="3">
        <f t="shared" si="9"/>
        <v>0</v>
      </c>
      <c r="AK17" s="3">
        <f t="shared" si="9"/>
        <v>0</v>
      </c>
      <c r="AL17" s="3">
        <f t="shared" si="9"/>
        <v>0</v>
      </c>
      <c r="AM17" s="3">
        <f t="shared" si="9"/>
        <v>0</v>
      </c>
      <c r="AN17" s="3">
        <f t="shared" si="9"/>
        <v>0</v>
      </c>
      <c r="AO17" s="3">
        <f t="shared" si="9"/>
        <v>0</v>
      </c>
      <c r="AP17" s="3">
        <f t="shared" si="9"/>
        <v>0</v>
      </c>
      <c r="AQ17" s="3">
        <f t="shared" si="9"/>
        <v>0</v>
      </c>
      <c r="AR17" s="3">
        <f t="shared" si="9"/>
        <v>0</v>
      </c>
      <c r="AS17" s="3">
        <f t="shared" si="9"/>
        <v>0</v>
      </c>
      <c r="AT17" s="3">
        <f t="shared" si="9"/>
        <v>0</v>
      </c>
      <c r="AU17" s="3">
        <f t="shared" si="9"/>
        <v>0</v>
      </c>
      <c r="AV17" s="3">
        <f t="shared" si="9"/>
        <v>0</v>
      </c>
      <c r="AW17" s="3">
        <f t="shared" si="9"/>
        <v>0</v>
      </c>
      <c r="AX17" s="46">
        <f t="shared" si="1"/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4">
        <f t="shared" si="2"/>
        <v>32</v>
      </c>
    </row>
    <row r="18" spans="1:59" ht="19.5" customHeight="1">
      <c r="A18" s="114"/>
      <c r="B18" s="123"/>
      <c r="C18" s="126"/>
      <c r="D18" s="18" t="s">
        <v>37</v>
      </c>
      <c r="E18" s="3">
        <f aca="true" t="shared" si="10" ref="E18:AW18">SUM(E20)</f>
        <v>1</v>
      </c>
      <c r="F18" s="3">
        <f t="shared" si="10"/>
        <v>1</v>
      </c>
      <c r="G18" s="3">
        <f t="shared" si="10"/>
        <v>1</v>
      </c>
      <c r="H18" s="3">
        <f t="shared" si="10"/>
        <v>1</v>
      </c>
      <c r="I18" s="3">
        <f t="shared" si="10"/>
        <v>1</v>
      </c>
      <c r="J18" s="3">
        <f t="shared" si="10"/>
        <v>1</v>
      </c>
      <c r="K18" s="3">
        <f t="shared" si="10"/>
        <v>1</v>
      </c>
      <c r="L18" s="3">
        <f t="shared" si="10"/>
        <v>1</v>
      </c>
      <c r="M18" s="3">
        <f t="shared" si="10"/>
        <v>1</v>
      </c>
      <c r="N18" s="3">
        <f t="shared" si="10"/>
        <v>1</v>
      </c>
      <c r="O18" s="3">
        <f t="shared" si="10"/>
        <v>1</v>
      </c>
      <c r="P18" s="3">
        <f t="shared" si="10"/>
        <v>1</v>
      </c>
      <c r="Q18" s="3">
        <f t="shared" si="10"/>
        <v>1</v>
      </c>
      <c r="R18" s="3">
        <f t="shared" si="10"/>
        <v>1</v>
      </c>
      <c r="S18" s="3">
        <f t="shared" si="10"/>
        <v>2</v>
      </c>
      <c r="T18" s="3">
        <f t="shared" si="10"/>
        <v>0</v>
      </c>
      <c r="U18" s="3">
        <f t="shared" si="10"/>
        <v>0</v>
      </c>
      <c r="V18" s="46">
        <f t="shared" si="10"/>
        <v>16</v>
      </c>
      <c r="W18" s="3">
        <f t="shared" si="10"/>
        <v>0</v>
      </c>
      <c r="X18" s="3">
        <f t="shared" si="10"/>
        <v>0</v>
      </c>
      <c r="Y18" s="3">
        <f t="shared" si="10"/>
        <v>0</v>
      </c>
      <c r="Z18" s="3">
        <f t="shared" si="10"/>
        <v>0</v>
      </c>
      <c r="AA18" s="3">
        <f t="shared" si="10"/>
        <v>0</v>
      </c>
      <c r="AB18" s="3">
        <f t="shared" si="10"/>
        <v>0</v>
      </c>
      <c r="AC18" s="3">
        <f t="shared" si="10"/>
        <v>0</v>
      </c>
      <c r="AD18" s="3">
        <f t="shared" si="10"/>
        <v>0</v>
      </c>
      <c r="AE18" s="3">
        <f t="shared" si="10"/>
        <v>0</v>
      </c>
      <c r="AF18" s="3">
        <f t="shared" si="10"/>
        <v>0</v>
      </c>
      <c r="AG18" s="3">
        <f t="shared" si="10"/>
        <v>0</v>
      </c>
      <c r="AH18" s="3">
        <f t="shared" si="10"/>
        <v>0</v>
      </c>
      <c r="AI18" s="3">
        <f t="shared" si="10"/>
        <v>0</v>
      </c>
      <c r="AJ18" s="3">
        <f t="shared" si="10"/>
        <v>0</v>
      </c>
      <c r="AK18" s="3">
        <f t="shared" si="10"/>
        <v>0</v>
      </c>
      <c r="AL18" s="3">
        <f t="shared" si="10"/>
        <v>0</v>
      </c>
      <c r="AM18" s="3">
        <f t="shared" si="10"/>
        <v>0</v>
      </c>
      <c r="AN18" s="3">
        <f t="shared" si="10"/>
        <v>0</v>
      </c>
      <c r="AO18" s="3">
        <f t="shared" si="10"/>
        <v>0</v>
      </c>
      <c r="AP18" s="3">
        <f t="shared" si="10"/>
        <v>0</v>
      </c>
      <c r="AQ18" s="3">
        <f t="shared" si="10"/>
        <v>0</v>
      </c>
      <c r="AR18" s="3">
        <f t="shared" si="10"/>
        <v>0</v>
      </c>
      <c r="AS18" s="3">
        <f t="shared" si="10"/>
        <v>0</v>
      </c>
      <c r="AT18" s="3">
        <f t="shared" si="10"/>
        <v>0</v>
      </c>
      <c r="AU18" s="3">
        <f t="shared" si="10"/>
        <v>0</v>
      </c>
      <c r="AV18" s="3">
        <f t="shared" si="10"/>
        <v>0</v>
      </c>
      <c r="AW18" s="3">
        <f t="shared" si="10"/>
        <v>0</v>
      </c>
      <c r="AX18" s="46">
        <f t="shared" si="1"/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">
        <f t="shared" si="2"/>
        <v>16</v>
      </c>
    </row>
    <row r="19" spans="1:59" ht="19.5" customHeight="1">
      <c r="A19" s="114"/>
      <c r="B19" s="122" t="s">
        <v>115</v>
      </c>
      <c r="C19" s="127" t="s">
        <v>116</v>
      </c>
      <c r="D19" s="18" t="s">
        <v>36</v>
      </c>
      <c r="E19" s="5">
        <v>2</v>
      </c>
      <c r="F19" s="5">
        <v>2</v>
      </c>
      <c r="G19" s="5">
        <v>2</v>
      </c>
      <c r="H19" s="5">
        <v>2</v>
      </c>
      <c r="I19" s="5">
        <v>2</v>
      </c>
      <c r="J19" s="5">
        <v>2</v>
      </c>
      <c r="K19" s="5">
        <v>2</v>
      </c>
      <c r="L19" s="5">
        <v>2</v>
      </c>
      <c r="M19" s="5">
        <v>2</v>
      </c>
      <c r="N19" s="5">
        <v>2</v>
      </c>
      <c r="O19" s="5">
        <v>2</v>
      </c>
      <c r="P19" s="32">
        <v>2</v>
      </c>
      <c r="Q19" s="5">
        <v>2</v>
      </c>
      <c r="R19" s="5">
        <v>2</v>
      </c>
      <c r="S19" s="33">
        <v>4</v>
      </c>
      <c r="T19" s="5"/>
      <c r="U19" s="5"/>
      <c r="V19" s="47">
        <f>SUM(E19:U19)</f>
        <v>32</v>
      </c>
      <c r="W19" s="6">
        <v>0</v>
      </c>
      <c r="X19" s="6"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9"/>
      <c r="AP19" s="5"/>
      <c r="AQ19" s="5"/>
      <c r="AR19" s="5"/>
      <c r="AS19" s="5"/>
      <c r="AT19" s="5"/>
      <c r="AU19" s="5"/>
      <c r="AV19" s="5"/>
      <c r="AW19" s="5"/>
      <c r="AX19" s="47">
        <f t="shared" si="1"/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2"/>
        <v>32</v>
      </c>
    </row>
    <row r="20" spans="1:59" ht="19.5" customHeight="1">
      <c r="A20" s="114"/>
      <c r="B20" s="122"/>
      <c r="C20" s="128"/>
      <c r="D20" s="18" t="s">
        <v>37</v>
      </c>
      <c r="E20" s="5">
        <f>E19/2</f>
        <v>1</v>
      </c>
      <c r="F20" s="5">
        <f aca="true" t="shared" si="11" ref="F20:S20">F19/2</f>
        <v>1</v>
      </c>
      <c r="G20" s="5">
        <f t="shared" si="11"/>
        <v>1</v>
      </c>
      <c r="H20" s="5">
        <f t="shared" si="11"/>
        <v>1</v>
      </c>
      <c r="I20" s="5">
        <f t="shared" si="11"/>
        <v>1</v>
      </c>
      <c r="J20" s="5">
        <f t="shared" si="11"/>
        <v>1</v>
      </c>
      <c r="K20" s="5">
        <f t="shared" si="11"/>
        <v>1</v>
      </c>
      <c r="L20" s="5">
        <f t="shared" si="11"/>
        <v>1</v>
      </c>
      <c r="M20" s="5">
        <f t="shared" si="11"/>
        <v>1</v>
      </c>
      <c r="N20" s="5">
        <f t="shared" si="11"/>
        <v>1</v>
      </c>
      <c r="O20" s="5">
        <f t="shared" si="11"/>
        <v>1</v>
      </c>
      <c r="P20" s="5">
        <f t="shared" si="11"/>
        <v>1</v>
      </c>
      <c r="Q20" s="5">
        <f t="shared" si="11"/>
        <v>1</v>
      </c>
      <c r="R20" s="5">
        <f t="shared" si="11"/>
        <v>1</v>
      </c>
      <c r="S20" s="5">
        <f t="shared" si="11"/>
        <v>2</v>
      </c>
      <c r="T20" s="5"/>
      <c r="U20" s="5"/>
      <c r="V20" s="47">
        <f>SUM(E20:U20)</f>
        <v>16</v>
      </c>
      <c r="W20" s="6">
        <v>0</v>
      </c>
      <c r="X20" s="6"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"/>
      <c r="AP20" s="5"/>
      <c r="AQ20" s="5"/>
      <c r="AR20" s="5"/>
      <c r="AS20" s="5"/>
      <c r="AT20" s="5"/>
      <c r="AU20" s="5"/>
      <c r="AV20" s="5"/>
      <c r="AW20" s="5"/>
      <c r="AX20" s="47">
        <f t="shared" si="1"/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2"/>
        <v>16</v>
      </c>
    </row>
    <row r="21" spans="1:59" ht="19.5" customHeight="1">
      <c r="A21" s="114"/>
      <c r="B21" s="123" t="s">
        <v>79</v>
      </c>
      <c r="C21" s="124" t="s">
        <v>80</v>
      </c>
      <c r="D21" s="18" t="s">
        <v>36</v>
      </c>
      <c r="E21" s="10">
        <f aca="true" t="shared" si="12" ref="E21:AW21">SUM(E23,E39)</f>
        <v>28</v>
      </c>
      <c r="F21" s="10">
        <f t="shared" si="12"/>
        <v>28</v>
      </c>
      <c r="G21" s="10">
        <f t="shared" si="12"/>
        <v>28</v>
      </c>
      <c r="H21" s="10">
        <f t="shared" si="12"/>
        <v>28</v>
      </c>
      <c r="I21" s="10">
        <f t="shared" si="12"/>
        <v>28</v>
      </c>
      <c r="J21" s="10">
        <f t="shared" si="12"/>
        <v>28</v>
      </c>
      <c r="K21" s="10">
        <f t="shared" si="12"/>
        <v>28</v>
      </c>
      <c r="L21" s="10">
        <f t="shared" si="12"/>
        <v>28</v>
      </c>
      <c r="M21" s="10">
        <f t="shared" si="12"/>
        <v>28</v>
      </c>
      <c r="N21" s="10">
        <f t="shared" si="12"/>
        <v>28</v>
      </c>
      <c r="O21" s="10">
        <f t="shared" si="12"/>
        <v>28</v>
      </c>
      <c r="P21" s="10">
        <f t="shared" si="12"/>
        <v>28</v>
      </c>
      <c r="Q21" s="10">
        <f t="shared" si="12"/>
        <v>32</v>
      </c>
      <c r="R21" s="10">
        <f t="shared" si="12"/>
        <v>22</v>
      </c>
      <c r="S21" s="10">
        <f t="shared" si="12"/>
        <v>20</v>
      </c>
      <c r="T21" s="10">
        <f t="shared" si="12"/>
        <v>36</v>
      </c>
      <c r="U21" s="10">
        <f t="shared" si="12"/>
        <v>18</v>
      </c>
      <c r="V21" s="43">
        <f t="shared" si="12"/>
        <v>464</v>
      </c>
      <c r="W21" s="10">
        <f t="shared" si="12"/>
        <v>0</v>
      </c>
      <c r="X21" s="10">
        <f t="shared" si="12"/>
        <v>0</v>
      </c>
      <c r="Y21" s="10">
        <f t="shared" si="12"/>
        <v>28</v>
      </c>
      <c r="Z21" s="10">
        <f t="shared" si="12"/>
        <v>28</v>
      </c>
      <c r="AA21" s="10">
        <f t="shared" si="12"/>
        <v>28</v>
      </c>
      <c r="AB21" s="10">
        <f t="shared" si="12"/>
        <v>28</v>
      </c>
      <c r="AC21" s="10">
        <f t="shared" si="12"/>
        <v>30</v>
      </c>
      <c r="AD21" s="10">
        <f t="shared" si="12"/>
        <v>28</v>
      </c>
      <c r="AE21" s="10">
        <f t="shared" si="12"/>
        <v>30</v>
      </c>
      <c r="AF21" s="10">
        <f t="shared" si="12"/>
        <v>28</v>
      </c>
      <c r="AG21" s="10">
        <f t="shared" si="12"/>
        <v>28</v>
      </c>
      <c r="AH21" s="10">
        <f t="shared" si="12"/>
        <v>28</v>
      </c>
      <c r="AI21" s="10">
        <f t="shared" si="12"/>
        <v>28</v>
      </c>
      <c r="AJ21" s="10">
        <f t="shared" si="12"/>
        <v>28</v>
      </c>
      <c r="AK21" s="10">
        <f t="shared" si="12"/>
        <v>24</v>
      </c>
      <c r="AL21" s="10">
        <f t="shared" si="12"/>
        <v>30</v>
      </c>
      <c r="AM21" s="10">
        <f t="shared" si="12"/>
        <v>30</v>
      </c>
      <c r="AN21" s="10">
        <f t="shared" si="12"/>
        <v>36</v>
      </c>
      <c r="AO21" s="10">
        <f t="shared" si="12"/>
        <v>36</v>
      </c>
      <c r="AP21" s="10">
        <f t="shared" si="12"/>
        <v>36</v>
      </c>
      <c r="AQ21" s="10">
        <f t="shared" si="12"/>
        <v>12</v>
      </c>
      <c r="AR21" s="10">
        <f t="shared" si="12"/>
        <v>0</v>
      </c>
      <c r="AS21" s="10">
        <f t="shared" si="12"/>
        <v>0</v>
      </c>
      <c r="AT21" s="10">
        <f t="shared" si="12"/>
        <v>0</v>
      </c>
      <c r="AU21" s="10">
        <f t="shared" si="12"/>
        <v>0</v>
      </c>
      <c r="AV21" s="10">
        <f t="shared" si="12"/>
        <v>0</v>
      </c>
      <c r="AW21" s="10">
        <f t="shared" si="12"/>
        <v>0</v>
      </c>
      <c r="AX21" s="46">
        <f t="shared" si="1"/>
        <v>544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 t="shared" si="2"/>
        <v>1008</v>
      </c>
    </row>
    <row r="22" spans="1:59" ht="19.5" customHeight="1">
      <c r="A22" s="114"/>
      <c r="B22" s="123"/>
      <c r="C22" s="124"/>
      <c r="D22" s="18" t="s">
        <v>37</v>
      </c>
      <c r="E22" s="10">
        <f aca="true" t="shared" si="13" ref="E22:AW22">SUM(E24,E40)</f>
        <v>14</v>
      </c>
      <c r="F22" s="10">
        <f t="shared" si="13"/>
        <v>14</v>
      </c>
      <c r="G22" s="10">
        <f t="shared" si="13"/>
        <v>14</v>
      </c>
      <c r="H22" s="10">
        <f t="shared" si="13"/>
        <v>14</v>
      </c>
      <c r="I22" s="10">
        <f t="shared" si="13"/>
        <v>14</v>
      </c>
      <c r="J22" s="10">
        <f t="shared" si="13"/>
        <v>14</v>
      </c>
      <c r="K22" s="10">
        <f t="shared" si="13"/>
        <v>14</v>
      </c>
      <c r="L22" s="10">
        <f t="shared" si="13"/>
        <v>14</v>
      </c>
      <c r="M22" s="10">
        <f t="shared" si="13"/>
        <v>14</v>
      </c>
      <c r="N22" s="10">
        <f t="shared" si="13"/>
        <v>14</v>
      </c>
      <c r="O22" s="10">
        <f t="shared" si="13"/>
        <v>14</v>
      </c>
      <c r="P22" s="10">
        <f t="shared" si="13"/>
        <v>14</v>
      </c>
      <c r="Q22" s="10">
        <f t="shared" si="13"/>
        <v>16</v>
      </c>
      <c r="R22" s="10">
        <f t="shared" si="13"/>
        <v>11</v>
      </c>
      <c r="S22" s="10">
        <f t="shared" si="13"/>
        <v>1</v>
      </c>
      <c r="T22" s="10">
        <f t="shared" si="13"/>
        <v>0</v>
      </c>
      <c r="U22" s="10">
        <f t="shared" si="13"/>
        <v>0</v>
      </c>
      <c r="V22" s="43">
        <f t="shared" si="13"/>
        <v>196</v>
      </c>
      <c r="W22" s="10">
        <f t="shared" si="13"/>
        <v>0</v>
      </c>
      <c r="X22" s="10">
        <f t="shared" si="13"/>
        <v>0</v>
      </c>
      <c r="Y22" s="10">
        <f t="shared" si="13"/>
        <v>14</v>
      </c>
      <c r="Z22" s="10">
        <f t="shared" si="13"/>
        <v>14</v>
      </c>
      <c r="AA22" s="10">
        <f t="shared" si="13"/>
        <v>14</v>
      </c>
      <c r="AB22" s="10">
        <f t="shared" si="13"/>
        <v>14</v>
      </c>
      <c r="AC22" s="10">
        <f t="shared" si="13"/>
        <v>15</v>
      </c>
      <c r="AD22" s="10">
        <f t="shared" si="13"/>
        <v>14</v>
      </c>
      <c r="AE22" s="10">
        <f t="shared" si="13"/>
        <v>15</v>
      </c>
      <c r="AF22" s="10">
        <f t="shared" si="13"/>
        <v>14</v>
      </c>
      <c r="AG22" s="10">
        <f t="shared" si="13"/>
        <v>14</v>
      </c>
      <c r="AH22" s="10">
        <f t="shared" si="13"/>
        <v>14</v>
      </c>
      <c r="AI22" s="10">
        <f t="shared" si="13"/>
        <v>14</v>
      </c>
      <c r="AJ22" s="10">
        <f t="shared" si="13"/>
        <v>14</v>
      </c>
      <c r="AK22" s="10">
        <f t="shared" si="13"/>
        <v>12</v>
      </c>
      <c r="AL22" s="10">
        <f t="shared" si="13"/>
        <v>0</v>
      </c>
      <c r="AM22" s="10">
        <f t="shared" si="13"/>
        <v>0</v>
      </c>
      <c r="AN22" s="10">
        <f t="shared" si="13"/>
        <v>0</v>
      </c>
      <c r="AO22" s="10">
        <f t="shared" si="13"/>
        <v>0</v>
      </c>
      <c r="AP22" s="10">
        <f t="shared" si="13"/>
        <v>0</v>
      </c>
      <c r="AQ22" s="10">
        <f t="shared" si="13"/>
        <v>0</v>
      </c>
      <c r="AR22" s="10">
        <f t="shared" si="13"/>
        <v>0</v>
      </c>
      <c r="AS22" s="10">
        <f t="shared" si="13"/>
        <v>0</v>
      </c>
      <c r="AT22" s="10">
        <f t="shared" si="13"/>
        <v>0</v>
      </c>
      <c r="AU22" s="10">
        <f t="shared" si="13"/>
        <v>0</v>
      </c>
      <c r="AV22" s="10">
        <f t="shared" si="13"/>
        <v>0</v>
      </c>
      <c r="AW22" s="10">
        <f t="shared" si="13"/>
        <v>0</v>
      </c>
      <c r="AX22" s="46">
        <f t="shared" si="1"/>
        <v>182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 t="shared" si="2"/>
        <v>378</v>
      </c>
    </row>
    <row r="23" spans="1:59" ht="19.5" customHeight="1">
      <c r="A23" s="114"/>
      <c r="B23" s="123" t="s">
        <v>81</v>
      </c>
      <c r="C23" s="126" t="s">
        <v>82</v>
      </c>
      <c r="D23" s="18" t="s">
        <v>36</v>
      </c>
      <c r="E23" s="10">
        <f>SUM(E25,E27,E29,E31,E33,E35,E37)</f>
        <v>12</v>
      </c>
      <c r="F23" s="10">
        <f aca="true" t="shared" si="14" ref="E23:AW23">SUM(F25,F27,F29,F31,F33,F35,F37)</f>
        <v>10</v>
      </c>
      <c r="G23" s="10">
        <f t="shared" si="14"/>
        <v>12</v>
      </c>
      <c r="H23" s="10">
        <f t="shared" si="14"/>
        <v>10</v>
      </c>
      <c r="I23" s="10">
        <f t="shared" si="14"/>
        <v>12</v>
      </c>
      <c r="J23" s="10">
        <f t="shared" si="14"/>
        <v>10</v>
      </c>
      <c r="K23" s="10">
        <f t="shared" si="14"/>
        <v>12</v>
      </c>
      <c r="L23" s="10">
        <f t="shared" si="14"/>
        <v>10</v>
      </c>
      <c r="M23" s="10">
        <f t="shared" si="14"/>
        <v>14</v>
      </c>
      <c r="N23" s="10">
        <f t="shared" si="14"/>
        <v>12</v>
      </c>
      <c r="O23" s="10">
        <f t="shared" si="14"/>
        <v>12</v>
      </c>
      <c r="P23" s="10">
        <f t="shared" si="14"/>
        <v>12</v>
      </c>
      <c r="Q23" s="10">
        <f t="shared" si="14"/>
        <v>12</v>
      </c>
      <c r="R23" s="10">
        <f t="shared" si="14"/>
        <v>4</v>
      </c>
      <c r="S23" s="10">
        <f t="shared" si="14"/>
        <v>2</v>
      </c>
      <c r="T23" s="10">
        <f t="shared" si="14"/>
        <v>0</v>
      </c>
      <c r="U23" s="10">
        <f t="shared" si="14"/>
        <v>0</v>
      </c>
      <c r="V23" s="43">
        <f t="shared" si="14"/>
        <v>156</v>
      </c>
      <c r="W23" s="10">
        <f t="shared" si="14"/>
        <v>0</v>
      </c>
      <c r="X23" s="10">
        <f t="shared" si="14"/>
        <v>0</v>
      </c>
      <c r="Y23" s="10">
        <f t="shared" si="14"/>
        <v>18</v>
      </c>
      <c r="Z23" s="10">
        <f t="shared" si="14"/>
        <v>18</v>
      </c>
      <c r="AA23" s="10">
        <f t="shared" si="14"/>
        <v>18</v>
      </c>
      <c r="AB23" s="10">
        <f t="shared" si="14"/>
        <v>18</v>
      </c>
      <c r="AC23" s="10">
        <f t="shared" si="14"/>
        <v>20</v>
      </c>
      <c r="AD23" s="10">
        <f t="shared" si="14"/>
        <v>18</v>
      </c>
      <c r="AE23" s="10">
        <f t="shared" si="14"/>
        <v>20</v>
      </c>
      <c r="AF23" s="10">
        <f t="shared" si="14"/>
        <v>18</v>
      </c>
      <c r="AG23" s="10">
        <f t="shared" si="14"/>
        <v>18</v>
      </c>
      <c r="AH23" s="10">
        <f t="shared" si="14"/>
        <v>18</v>
      </c>
      <c r="AI23" s="10">
        <f t="shared" si="14"/>
        <v>18</v>
      </c>
      <c r="AJ23" s="10">
        <f t="shared" si="14"/>
        <v>18</v>
      </c>
      <c r="AK23" s="10">
        <f t="shared" si="14"/>
        <v>14</v>
      </c>
      <c r="AL23" s="10">
        <f t="shared" si="14"/>
        <v>0</v>
      </c>
      <c r="AM23" s="10">
        <f t="shared" si="14"/>
        <v>0</v>
      </c>
      <c r="AN23" s="10">
        <f t="shared" si="14"/>
        <v>0</v>
      </c>
      <c r="AO23" s="10">
        <f t="shared" si="14"/>
        <v>0</v>
      </c>
      <c r="AP23" s="10">
        <f t="shared" si="14"/>
        <v>0</v>
      </c>
      <c r="AQ23" s="10">
        <f t="shared" si="14"/>
        <v>0</v>
      </c>
      <c r="AR23" s="10">
        <f t="shared" si="14"/>
        <v>0</v>
      </c>
      <c r="AS23" s="10">
        <f t="shared" si="14"/>
        <v>0</v>
      </c>
      <c r="AT23" s="10">
        <f t="shared" si="14"/>
        <v>0</v>
      </c>
      <c r="AU23" s="10">
        <f t="shared" si="14"/>
        <v>0</v>
      </c>
      <c r="AV23" s="10">
        <f t="shared" si="14"/>
        <v>0</v>
      </c>
      <c r="AW23" s="10">
        <f t="shared" si="14"/>
        <v>0</v>
      </c>
      <c r="AX23" s="46">
        <f t="shared" si="1"/>
        <v>234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f t="shared" si="2"/>
        <v>390</v>
      </c>
    </row>
    <row r="24" spans="1:59" ht="19.5" customHeight="1">
      <c r="A24" s="114"/>
      <c r="B24" s="123"/>
      <c r="C24" s="126"/>
      <c r="D24" s="18" t="s">
        <v>37</v>
      </c>
      <c r="E24" s="10">
        <f aca="true" t="shared" si="15" ref="E24:AW24">SUM(E26,E28,E30,E32,E34,E36,E38)</f>
        <v>6</v>
      </c>
      <c r="F24" s="10">
        <f t="shared" si="15"/>
        <v>5</v>
      </c>
      <c r="G24" s="10">
        <f t="shared" si="15"/>
        <v>6</v>
      </c>
      <c r="H24" s="10">
        <f t="shared" si="15"/>
        <v>5</v>
      </c>
      <c r="I24" s="10">
        <f t="shared" si="15"/>
        <v>6</v>
      </c>
      <c r="J24" s="10">
        <f t="shared" si="15"/>
        <v>5</v>
      </c>
      <c r="K24" s="10">
        <f t="shared" si="15"/>
        <v>6</v>
      </c>
      <c r="L24" s="10">
        <f t="shared" si="15"/>
        <v>5</v>
      </c>
      <c r="M24" s="10">
        <f t="shared" si="15"/>
        <v>7</v>
      </c>
      <c r="N24" s="10">
        <f t="shared" si="15"/>
        <v>6</v>
      </c>
      <c r="O24" s="10">
        <f t="shared" si="15"/>
        <v>6</v>
      </c>
      <c r="P24" s="10">
        <f t="shared" si="15"/>
        <v>6</v>
      </c>
      <c r="Q24" s="10">
        <f t="shared" si="15"/>
        <v>6</v>
      </c>
      <c r="R24" s="10">
        <f t="shared" si="15"/>
        <v>2</v>
      </c>
      <c r="S24" s="10">
        <f t="shared" si="15"/>
        <v>1</v>
      </c>
      <c r="T24" s="10">
        <f t="shared" si="15"/>
        <v>0</v>
      </c>
      <c r="U24" s="10">
        <f t="shared" si="15"/>
        <v>0</v>
      </c>
      <c r="V24" s="43">
        <f t="shared" si="15"/>
        <v>78</v>
      </c>
      <c r="W24" s="10">
        <f t="shared" si="15"/>
        <v>0</v>
      </c>
      <c r="X24" s="10">
        <f t="shared" si="15"/>
        <v>0</v>
      </c>
      <c r="Y24" s="10">
        <f t="shared" si="15"/>
        <v>9</v>
      </c>
      <c r="Z24" s="10">
        <f t="shared" si="15"/>
        <v>9</v>
      </c>
      <c r="AA24" s="10">
        <f t="shared" si="15"/>
        <v>9</v>
      </c>
      <c r="AB24" s="10">
        <f t="shared" si="15"/>
        <v>9</v>
      </c>
      <c r="AC24" s="10">
        <f t="shared" si="15"/>
        <v>10</v>
      </c>
      <c r="AD24" s="10">
        <f t="shared" si="15"/>
        <v>9</v>
      </c>
      <c r="AE24" s="10">
        <f t="shared" si="15"/>
        <v>10</v>
      </c>
      <c r="AF24" s="10">
        <f t="shared" si="15"/>
        <v>9</v>
      </c>
      <c r="AG24" s="10">
        <f t="shared" si="15"/>
        <v>9</v>
      </c>
      <c r="AH24" s="10">
        <f t="shared" si="15"/>
        <v>9</v>
      </c>
      <c r="AI24" s="10">
        <f t="shared" si="15"/>
        <v>9</v>
      </c>
      <c r="AJ24" s="10">
        <f t="shared" si="15"/>
        <v>9</v>
      </c>
      <c r="AK24" s="10">
        <f t="shared" si="15"/>
        <v>7</v>
      </c>
      <c r="AL24" s="10">
        <f t="shared" si="15"/>
        <v>0</v>
      </c>
      <c r="AM24" s="10">
        <f t="shared" si="15"/>
        <v>0</v>
      </c>
      <c r="AN24" s="10">
        <f t="shared" si="15"/>
        <v>0</v>
      </c>
      <c r="AO24" s="10">
        <f t="shared" si="15"/>
        <v>0</v>
      </c>
      <c r="AP24" s="10">
        <f t="shared" si="15"/>
        <v>0</v>
      </c>
      <c r="AQ24" s="10">
        <f t="shared" si="15"/>
        <v>0</v>
      </c>
      <c r="AR24" s="10">
        <f t="shared" si="15"/>
        <v>0</v>
      </c>
      <c r="AS24" s="10">
        <f t="shared" si="15"/>
        <v>0</v>
      </c>
      <c r="AT24" s="10">
        <f t="shared" si="15"/>
        <v>0</v>
      </c>
      <c r="AU24" s="10">
        <f t="shared" si="15"/>
        <v>0</v>
      </c>
      <c r="AV24" s="10">
        <f t="shared" si="15"/>
        <v>0</v>
      </c>
      <c r="AW24" s="10">
        <f t="shared" si="15"/>
        <v>0</v>
      </c>
      <c r="AX24" s="46">
        <f t="shared" si="1"/>
        <v>117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f t="shared" si="2"/>
        <v>195</v>
      </c>
    </row>
    <row r="25" spans="1:59" ht="19.5" customHeight="1">
      <c r="A25" s="114"/>
      <c r="B25" s="122" t="s">
        <v>117</v>
      </c>
      <c r="C25" s="122" t="s">
        <v>118</v>
      </c>
      <c r="D25" s="18" t="s">
        <v>36</v>
      </c>
      <c r="E25" s="6">
        <v>4</v>
      </c>
      <c r="F25" s="6">
        <v>6</v>
      </c>
      <c r="G25" s="6">
        <v>4</v>
      </c>
      <c r="H25" s="6">
        <v>6</v>
      </c>
      <c r="I25" s="6">
        <v>4</v>
      </c>
      <c r="J25" s="6">
        <v>6</v>
      </c>
      <c r="K25" s="6">
        <v>4</v>
      </c>
      <c r="L25" s="6">
        <v>6</v>
      </c>
      <c r="M25" s="49">
        <v>6</v>
      </c>
      <c r="N25" s="49">
        <v>6</v>
      </c>
      <c r="O25" s="49">
        <v>6</v>
      </c>
      <c r="P25" s="49">
        <v>6</v>
      </c>
      <c r="Q25" s="49">
        <v>6</v>
      </c>
      <c r="R25" s="133"/>
      <c r="S25" s="6"/>
      <c r="T25" s="6"/>
      <c r="U25" s="32"/>
      <c r="V25" s="47">
        <f aca="true" t="shared" si="16" ref="V25:V38">SUM(E25:U25)</f>
        <v>70</v>
      </c>
      <c r="W25" s="6">
        <v>0</v>
      </c>
      <c r="X25" s="6"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7">
        <f t="shared" si="1"/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 t="shared" si="2"/>
        <v>70</v>
      </c>
    </row>
    <row r="26" spans="1:59" ht="19.5" customHeight="1">
      <c r="A26" s="114"/>
      <c r="B26" s="122"/>
      <c r="C26" s="122"/>
      <c r="D26" s="18" t="s">
        <v>37</v>
      </c>
      <c r="E26" s="5">
        <f>E25/2</f>
        <v>2</v>
      </c>
      <c r="F26" s="5">
        <f aca="true" t="shared" si="17" ref="F26:Q26">F25/2</f>
        <v>3</v>
      </c>
      <c r="G26" s="5">
        <f t="shared" si="17"/>
        <v>2</v>
      </c>
      <c r="H26" s="5">
        <f t="shared" si="17"/>
        <v>3</v>
      </c>
      <c r="I26" s="5">
        <f t="shared" si="17"/>
        <v>2</v>
      </c>
      <c r="J26" s="5">
        <f t="shared" si="17"/>
        <v>3</v>
      </c>
      <c r="K26" s="5">
        <f t="shared" si="17"/>
        <v>2</v>
      </c>
      <c r="L26" s="5">
        <f t="shared" si="17"/>
        <v>3</v>
      </c>
      <c r="M26" s="5">
        <f t="shared" si="17"/>
        <v>3</v>
      </c>
      <c r="N26" s="5">
        <f t="shared" si="17"/>
        <v>3</v>
      </c>
      <c r="O26" s="5">
        <f t="shared" si="17"/>
        <v>3</v>
      </c>
      <c r="P26" s="5">
        <f t="shared" si="17"/>
        <v>3</v>
      </c>
      <c r="Q26" s="5">
        <f t="shared" si="17"/>
        <v>3</v>
      </c>
      <c r="R26" s="77"/>
      <c r="S26" s="5"/>
      <c r="T26" s="5"/>
      <c r="U26" s="32"/>
      <c r="V26" s="47">
        <f t="shared" si="16"/>
        <v>35</v>
      </c>
      <c r="W26" s="6">
        <v>0</v>
      </c>
      <c r="X26" s="6">
        <v>0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47">
        <f t="shared" si="1"/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 t="shared" si="2"/>
        <v>35</v>
      </c>
    </row>
    <row r="27" spans="1:59" ht="19.5" customHeight="1">
      <c r="A27" s="114"/>
      <c r="B27" s="122" t="s">
        <v>119</v>
      </c>
      <c r="C27" s="121" t="s">
        <v>120</v>
      </c>
      <c r="D27" s="18" t="s">
        <v>36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9"/>
      <c r="U27" s="5"/>
      <c r="V27" s="47">
        <f t="shared" si="16"/>
        <v>0</v>
      </c>
      <c r="W27" s="6">
        <v>0</v>
      </c>
      <c r="X27" s="6">
        <v>0</v>
      </c>
      <c r="Y27" s="5">
        <v>4</v>
      </c>
      <c r="Z27" s="5">
        <v>4</v>
      </c>
      <c r="AA27" s="5">
        <v>4</v>
      </c>
      <c r="AB27" s="5">
        <v>4</v>
      </c>
      <c r="AC27" s="5">
        <v>6</v>
      </c>
      <c r="AD27" s="5">
        <v>4</v>
      </c>
      <c r="AE27" s="5">
        <v>6</v>
      </c>
      <c r="AF27" s="5">
        <v>4</v>
      </c>
      <c r="AG27" s="32">
        <v>6</v>
      </c>
      <c r="AH27" s="32">
        <v>6</v>
      </c>
      <c r="AI27" s="32">
        <v>6</v>
      </c>
      <c r="AJ27" s="32">
        <v>6</v>
      </c>
      <c r="AK27" s="5">
        <v>6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47">
        <f t="shared" si="1"/>
        <v>66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f t="shared" si="2"/>
        <v>66</v>
      </c>
    </row>
    <row r="28" spans="1:59" ht="19.5" customHeight="1">
      <c r="A28" s="114"/>
      <c r="B28" s="122"/>
      <c r="C28" s="121"/>
      <c r="D28" s="18" t="s">
        <v>37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7">
        <f t="shared" si="16"/>
        <v>0</v>
      </c>
      <c r="W28" s="6">
        <v>0</v>
      </c>
      <c r="X28" s="6">
        <v>0</v>
      </c>
      <c r="Y28" s="5">
        <f>Y27/2</f>
        <v>2</v>
      </c>
      <c r="Z28" s="5">
        <f aca="true" t="shared" si="18" ref="Z28:AG28">Z27/2</f>
        <v>2</v>
      </c>
      <c r="AA28" s="5">
        <f t="shared" si="18"/>
        <v>2</v>
      </c>
      <c r="AB28" s="5">
        <f t="shared" si="18"/>
        <v>2</v>
      </c>
      <c r="AC28" s="5">
        <f t="shared" si="18"/>
        <v>3</v>
      </c>
      <c r="AD28" s="5">
        <f t="shared" si="18"/>
        <v>2</v>
      </c>
      <c r="AE28" s="5">
        <f t="shared" si="18"/>
        <v>3</v>
      </c>
      <c r="AF28" s="5">
        <f t="shared" si="18"/>
        <v>2</v>
      </c>
      <c r="AG28" s="5">
        <f t="shared" si="18"/>
        <v>3</v>
      </c>
      <c r="AH28" s="5">
        <f>AH27/2</f>
        <v>3</v>
      </c>
      <c r="AI28" s="5">
        <f>AI27/2</f>
        <v>3</v>
      </c>
      <c r="AJ28" s="5">
        <f>AJ27/2</f>
        <v>3</v>
      </c>
      <c r="AK28" s="5">
        <f>AK27/2</f>
        <v>3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47">
        <f t="shared" si="1"/>
        <v>33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f t="shared" si="2"/>
        <v>33</v>
      </c>
    </row>
    <row r="29" spans="1:59" ht="19.5" customHeight="1">
      <c r="A29" s="114"/>
      <c r="B29" s="122" t="s">
        <v>87</v>
      </c>
      <c r="C29" s="121" t="s">
        <v>88</v>
      </c>
      <c r="D29" s="18" t="s">
        <v>36</v>
      </c>
      <c r="E29" s="5">
        <v>2</v>
      </c>
      <c r="F29" s="5">
        <v>2</v>
      </c>
      <c r="G29" s="5">
        <v>2</v>
      </c>
      <c r="H29" s="5">
        <v>2</v>
      </c>
      <c r="I29" s="5">
        <v>2</v>
      </c>
      <c r="J29" s="5">
        <v>2</v>
      </c>
      <c r="K29" s="5">
        <v>2</v>
      </c>
      <c r="L29" s="5">
        <v>2</v>
      </c>
      <c r="M29" s="5">
        <v>2</v>
      </c>
      <c r="N29" s="5">
        <v>2</v>
      </c>
      <c r="O29" s="5">
        <v>2</v>
      </c>
      <c r="P29" s="5">
        <v>2</v>
      </c>
      <c r="Q29" s="5">
        <v>2</v>
      </c>
      <c r="R29" s="5">
        <v>2</v>
      </c>
      <c r="S29" s="5">
        <v>2</v>
      </c>
      <c r="T29" s="5"/>
      <c r="U29" s="5"/>
      <c r="V29" s="47">
        <f t="shared" si="16"/>
        <v>30</v>
      </c>
      <c r="W29" s="6">
        <v>0</v>
      </c>
      <c r="X29" s="6">
        <v>0</v>
      </c>
      <c r="Y29" s="5">
        <v>2</v>
      </c>
      <c r="Z29" s="5">
        <v>2</v>
      </c>
      <c r="AA29" s="5">
        <v>2</v>
      </c>
      <c r="AB29" s="5">
        <v>2</v>
      </c>
      <c r="AC29" s="5">
        <v>2</v>
      </c>
      <c r="AD29" s="5">
        <v>2</v>
      </c>
      <c r="AE29" s="5">
        <v>2</v>
      </c>
      <c r="AF29" s="5">
        <v>2</v>
      </c>
      <c r="AG29" s="5"/>
      <c r="AH29" s="32"/>
      <c r="AI29" s="32"/>
      <c r="AJ29" s="32"/>
      <c r="AK29" s="32"/>
      <c r="AL29" s="32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47">
        <f t="shared" si="1"/>
        <v>16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2"/>
        <v>46</v>
      </c>
    </row>
    <row r="30" spans="1:59" ht="19.5" customHeight="1">
      <c r="A30" s="114"/>
      <c r="B30" s="122"/>
      <c r="C30" s="121"/>
      <c r="D30" s="18" t="s">
        <v>37</v>
      </c>
      <c r="E30" s="5">
        <f aca="true" t="shared" si="19" ref="E30:S30">E29/2</f>
        <v>1</v>
      </c>
      <c r="F30" s="5">
        <f t="shared" si="19"/>
        <v>1</v>
      </c>
      <c r="G30" s="5">
        <f t="shared" si="19"/>
        <v>1</v>
      </c>
      <c r="H30" s="5">
        <f t="shared" si="19"/>
        <v>1</v>
      </c>
      <c r="I30" s="5">
        <f t="shared" si="19"/>
        <v>1</v>
      </c>
      <c r="J30" s="5">
        <f t="shared" si="19"/>
        <v>1</v>
      </c>
      <c r="K30" s="5">
        <f t="shared" si="19"/>
        <v>1</v>
      </c>
      <c r="L30" s="5">
        <f t="shared" si="19"/>
        <v>1</v>
      </c>
      <c r="M30" s="5">
        <f>M29/2</f>
        <v>1</v>
      </c>
      <c r="N30" s="5">
        <f>N29/2</f>
        <v>1</v>
      </c>
      <c r="O30" s="5">
        <f>O29/2</f>
        <v>1</v>
      </c>
      <c r="P30" s="5">
        <f>P29/2</f>
        <v>1</v>
      </c>
      <c r="Q30" s="5">
        <f t="shared" si="19"/>
        <v>1</v>
      </c>
      <c r="R30" s="5">
        <f t="shared" si="19"/>
        <v>1</v>
      </c>
      <c r="S30" s="5">
        <f t="shared" si="19"/>
        <v>1</v>
      </c>
      <c r="T30" s="5"/>
      <c r="U30" s="5"/>
      <c r="V30" s="47">
        <f t="shared" si="16"/>
        <v>15</v>
      </c>
      <c r="W30" s="6">
        <v>0</v>
      </c>
      <c r="X30" s="6">
        <v>0</v>
      </c>
      <c r="Y30" s="5">
        <f>Y29/2</f>
        <v>1</v>
      </c>
      <c r="Z30" s="5">
        <f>Z29/2</f>
        <v>1</v>
      </c>
      <c r="AA30" s="5">
        <f aca="true" t="shared" si="20" ref="AA30:AF30">AA29/2</f>
        <v>1</v>
      </c>
      <c r="AB30" s="5">
        <f t="shared" si="20"/>
        <v>1</v>
      </c>
      <c r="AC30" s="5">
        <f t="shared" si="20"/>
        <v>1</v>
      </c>
      <c r="AD30" s="5">
        <f t="shared" si="20"/>
        <v>1</v>
      </c>
      <c r="AE30" s="5">
        <f t="shared" si="20"/>
        <v>1</v>
      </c>
      <c r="AF30" s="5">
        <f t="shared" si="20"/>
        <v>1</v>
      </c>
      <c r="AG30" s="5"/>
      <c r="AH30" s="32"/>
      <c r="AI30" s="32"/>
      <c r="AJ30" s="32"/>
      <c r="AK30" s="32"/>
      <c r="AL30" s="32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47">
        <f t="shared" si="1"/>
        <v>8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2"/>
        <v>23</v>
      </c>
    </row>
    <row r="31" spans="1:59" ht="19.5" customHeight="1">
      <c r="A31" s="114"/>
      <c r="B31" s="122" t="s">
        <v>121</v>
      </c>
      <c r="C31" s="121" t="s">
        <v>122</v>
      </c>
      <c r="D31" s="18" t="s">
        <v>36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7">
        <f t="shared" si="16"/>
        <v>0</v>
      </c>
      <c r="W31" s="6">
        <v>0</v>
      </c>
      <c r="X31" s="6">
        <v>0</v>
      </c>
      <c r="Y31" s="32">
        <v>4</v>
      </c>
      <c r="Z31" s="32">
        <v>4</v>
      </c>
      <c r="AA31" s="32">
        <v>4</v>
      </c>
      <c r="AB31" s="32">
        <v>4</v>
      </c>
      <c r="AC31" s="32">
        <v>4</v>
      </c>
      <c r="AD31" s="32">
        <v>4</v>
      </c>
      <c r="AE31" s="32">
        <v>4</v>
      </c>
      <c r="AF31" s="32">
        <v>4</v>
      </c>
      <c r="AG31" s="32">
        <v>4</v>
      </c>
      <c r="AH31" s="32">
        <v>4</v>
      </c>
      <c r="AI31" s="32">
        <v>4</v>
      </c>
      <c r="AJ31" s="32">
        <v>4</v>
      </c>
      <c r="AK31" s="77">
        <v>4</v>
      </c>
      <c r="AL31" s="5"/>
      <c r="AM31" s="5"/>
      <c r="AN31" s="5"/>
      <c r="AO31" s="8"/>
      <c r="AP31" s="5"/>
      <c r="AQ31" s="5"/>
      <c r="AR31" s="5"/>
      <c r="AS31" s="5"/>
      <c r="AT31" s="5"/>
      <c r="AU31" s="5"/>
      <c r="AV31" s="9"/>
      <c r="AW31" s="5"/>
      <c r="AX31" s="47">
        <f t="shared" si="1"/>
        <v>52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2"/>
        <v>52</v>
      </c>
    </row>
    <row r="32" spans="1:59" ht="19.5" customHeight="1">
      <c r="A32" s="114"/>
      <c r="B32" s="123"/>
      <c r="C32" s="125"/>
      <c r="D32" s="18" t="s">
        <v>37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7">
        <f t="shared" si="16"/>
        <v>0</v>
      </c>
      <c r="W32" s="6">
        <v>0</v>
      </c>
      <c r="X32" s="6">
        <v>0</v>
      </c>
      <c r="Y32" s="32">
        <f>Y31/2</f>
        <v>2</v>
      </c>
      <c r="Z32" s="32">
        <f aca="true" t="shared" si="21" ref="Z32:AJ32">Z31/2</f>
        <v>2</v>
      </c>
      <c r="AA32" s="32">
        <f t="shared" si="21"/>
        <v>2</v>
      </c>
      <c r="AB32" s="32">
        <f t="shared" si="21"/>
        <v>2</v>
      </c>
      <c r="AC32" s="32">
        <f t="shared" si="21"/>
        <v>2</v>
      </c>
      <c r="AD32" s="32">
        <f t="shared" si="21"/>
        <v>2</v>
      </c>
      <c r="AE32" s="32">
        <f t="shared" si="21"/>
        <v>2</v>
      </c>
      <c r="AF32" s="32">
        <f t="shared" si="21"/>
        <v>2</v>
      </c>
      <c r="AG32" s="32">
        <f t="shared" si="21"/>
        <v>2</v>
      </c>
      <c r="AH32" s="32">
        <f t="shared" si="21"/>
        <v>2</v>
      </c>
      <c r="AI32" s="32">
        <f t="shared" si="21"/>
        <v>2</v>
      </c>
      <c r="AJ32" s="32">
        <f t="shared" si="21"/>
        <v>2</v>
      </c>
      <c r="AK32" s="77">
        <f>AK31/2</f>
        <v>2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47">
        <f t="shared" si="1"/>
        <v>26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2"/>
        <v>26</v>
      </c>
    </row>
    <row r="33" spans="1:59" ht="19.5" customHeight="1">
      <c r="A33" s="114"/>
      <c r="B33" s="122" t="s">
        <v>123</v>
      </c>
      <c r="C33" s="122" t="s">
        <v>124</v>
      </c>
      <c r="D33" s="18" t="s">
        <v>36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7">
        <f t="shared" si="16"/>
        <v>0</v>
      </c>
      <c r="W33" s="6">
        <v>0</v>
      </c>
      <c r="X33" s="6">
        <v>0</v>
      </c>
      <c r="Y33" s="32">
        <v>4</v>
      </c>
      <c r="Z33" s="32">
        <v>4</v>
      </c>
      <c r="AA33" s="32">
        <v>4</v>
      </c>
      <c r="AB33" s="32">
        <v>4</v>
      </c>
      <c r="AC33" s="32">
        <v>4</v>
      </c>
      <c r="AD33" s="32">
        <v>4</v>
      </c>
      <c r="AE33" s="32">
        <v>4</v>
      </c>
      <c r="AF33" s="32">
        <v>4</v>
      </c>
      <c r="AG33" s="32">
        <v>4</v>
      </c>
      <c r="AH33" s="32">
        <v>4</v>
      </c>
      <c r="AI33" s="32">
        <v>4</v>
      </c>
      <c r="AJ33" s="32">
        <v>4</v>
      </c>
      <c r="AK33" s="77">
        <v>4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47">
        <f t="shared" si="1"/>
        <v>52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 t="shared" si="2"/>
        <v>52</v>
      </c>
    </row>
    <row r="34" spans="1:59" ht="19.5" customHeight="1">
      <c r="A34" s="114"/>
      <c r="B34" s="122"/>
      <c r="C34" s="122"/>
      <c r="D34" s="18" t="s">
        <v>37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7">
        <f t="shared" si="16"/>
        <v>0</v>
      </c>
      <c r="W34" s="6">
        <v>0</v>
      </c>
      <c r="X34" s="6">
        <v>0</v>
      </c>
      <c r="Y34" s="5">
        <f>Y33/2</f>
        <v>2</v>
      </c>
      <c r="Z34" s="5">
        <f aca="true" t="shared" si="22" ref="Z34:AJ34">Z33/2</f>
        <v>2</v>
      </c>
      <c r="AA34" s="5">
        <f t="shared" si="22"/>
        <v>2</v>
      </c>
      <c r="AB34" s="5">
        <f t="shared" si="22"/>
        <v>2</v>
      </c>
      <c r="AC34" s="5">
        <f t="shared" si="22"/>
        <v>2</v>
      </c>
      <c r="AD34" s="5">
        <f t="shared" si="22"/>
        <v>2</v>
      </c>
      <c r="AE34" s="5">
        <f t="shared" si="22"/>
        <v>2</v>
      </c>
      <c r="AF34" s="5">
        <f t="shared" si="22"/>
        <v>2</v>
      </c>
      <c r="AG34" s="5">
        <f t="shared" si="22"/>
        <v>2</v>
      </c>
      <c r="AH34" s="5">
        <f t="shared" si="22"/>
        <v>2</v>
      </c>
      <c r="AI34" s="5">
        <f t="shared" si="22"/>
        <v>2</v>
      </c>
      <c r="AJ34" s="5">
        <f t="shared" si="22"/>
        <v>2</v>
      </c>
      <c r="AK34" s="77">
        <f>AK33/2</f>
        <v>2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47">
        <f t="shared" si="1"/>
        <v>26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 t="shared" si="2"/>
        <v>26</v>
      </c>
    </row>
    <row r="35" spans="1:59" ht="19.5" customHeight="1">
      <c r="A35" s="114"/>
      <c r="B35" s="122" t="s">
        <v>125</v>
      </c>
      <c r="C35" s="122" t="s">
        <v>126</v>
      </c>
      <c r="D35" s="18" t="s">
        <v>36</v>
      </c>
      <c r="E35" s="5">
        <v>2</v>
      </c>
      <c r="F35" s="5"/>
      <c r="G35" s="5">
        <v>2</v>
      </c>
      <c r="H35" s="5"/>
      <c r="I35" s="5">
        <v>2</v>
      </c>
      <c r="J35" s="5"/>
      <c r="K35" s="5">
        <v>2</v>
      </c>
      <c r="L35" s="5"/>
      <c r="M35" s="5">
        <v>2</v>
      </c>
      <c r="N35" s="5">
        <v>2</v>
      </c>
      <c r="O35" s="5">
        <v>2</v>
      </c>
      <c r="P35" s="5">
        <v>2</v>
      </c>
      <c r="Q35" s="5">
        <v>2</v>
      </c>
      <c r="R35" s="5">
        <v>2</v>
      </c>
      <c r="S35" s="5"/>
      <c r="T35" s="5"/>
      <c r="U35" s="5"/>
      <c r="V35" s="47">
        <f t="shared" si="16"/>
        <v>20</v>
      </c>
      <c r="W35" s="6">
        <v>0</v>
      </c>
      <c r="X35" s="6">
        <v>0</v>
      </c>
      <c r="Y35" s="5">
        <v>4</v>
      </c>
      <c r="Z35" s="5">
        <v>4</v>
      </c>
      <c r="AA35" s="5">
        <v>4</v>
      </c>
      <c r="AB35" s="5">
        <v>4</v>
      </c>
      <c r="AC35" s="5">
        <v>4</v>
      </c>
      <c r="AD35" s="5">
        <v>4</v>
      </c>
      <c r="AE35" s="5">
        <v>4</v>
      </c>
      <c r="AF35" s="5">
        <v>4</v>
      </c>
      <c r="AG35" s="5">
        <v>4</v>
      </c>
      <c r="AH35" s="32">
        <v>4</v>
      </c>
      <c r="AI35" s="32">
        <v>4</v>
      </c>
      <c r="AJ35" s="32">
        <v>4</v>
      </c>
      <c r="AK35" s="3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47">
        <f t="shared" si="1"/>
        <v>48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f t="shared" si="2"/>
        <v>68</v>
      </c>
    </row>
    <row r="36" spans="1:59" ht="19.5" customHeight="1">
      <c r="A36" s="114"/>
      <c r="B36" s="122"/>
      <c r="C36" s="122"/>
      <c r="D36" s="18" t="s">
        <v>37</v>
      </c>
      <c r="E36" s="5">
        <f>E35/2</f>
        <v>1</v>
      </c>
      <c r="F36" s="5"/>
      <c r="G36" s="5">
        <f>G35/2</f>
        <v>1</v>
      </c>
      <c r="H36" s="5"/>
      <c r="I36" s="5">
        <f>I35/2</f>
        <v>1</v>
      </c>
      <c r="J36" s="5"/>
      <c r="K36" s="5">
        <f>K35/2</f>
        <v>1</v>
      </c>
      <c r="L36" s="5"/>
      <c r="M36" s="5">
        <f>M35/2</f>
        <v>1</v>
      </c>
      <c r="N36" s="5">
        <f>N35/2</f>
        <v>1</v>
      </c>
      <c r="O36" s="5">
        <f>O35/2</f>
        <v>1</v>
      </c>
      <c r="P36" s="5">
        <f>P35/2</f>
        <v>1</v>
      </c>
      <c r="Q36" s="5">
        <f>Q35/2</f>
        <v>1</v>
      </c>
      <c r="R36" s="5">
        <f>R35/2</f>
        <v>1</v>
      </c>
      <c r="S36" s="5"/>
      <c r="T36" s="5"/>
      <c r="U36" s="5"/>
      <c r="V36" s="47">
        <f t="shared" si="16"/>
        <v>10</v>
      </c>
      <c r="W36" s="6">
        <v>0</v>
      </c>
      <c r="X36" s="6">
        <v>0</v>
      </c>
      <c r="Y36" s="5">
        <f>Y35/2</f>
        <v>2</v>
      </c>
      <c r="Z36" s="5">
        <f aca="true" t="shared" si="23" ref="Z36:AH36">Z35/2</f>
        <v>2</v>
      </c>
      <c r="AA36" s="5">
        <f t="shared" si="23"/>
        <v>2</v>
      </c>
      <c r="AB36" s="5">
        <f t="shared" si="23"/>
        <v>2</v>
      </c>
      <c r="AC36" s="5">
        <f t="shared" si="23"/>
        <v>2</v>
      </c>
      <c r="AD36" s="5">
        <f t="shared" si="23"/>
        <v>2</v>
      </c>
      <c r="AE36" s="5">
        <f t="shared" si="23"/>
        <v>2</v>
      </c>
      <c r="AF36" s="5">
        <f t="shared" si="23"/>
        <v>2</v>
      </c>
      <c r="AG36" s="5">
        <f t="shared" si="23"/>
        <v>2</v>
      </c>
      <c r="AH36" s="5">
        <f t="shared" si="23"/>
        <v>2</v>
      </c>
      <c r="AI36" s="5">
        <f>AI35/2</f>
        <v>2</v>
      </c>
      <c r="AJ36" s="5">
        <f>AJ35/2</f>
        <v>2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47">
        <f t="shared" si="1"/>
        <v>24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">
        <f t="shared" si="2"/>
        <v>34</v>
      </c>
    </row>
    <row r="37" spans="1:59" ht="19.5" customHeight="1">
      <c r="A37" s="114"/>
      <c r="B37" s="122" t="s">
        <v>127</v>
      </c>
      <c r="C37" s="122" t="s">
        <v>128</v>
      </c>
      <c r="D37" s="18" t="s">
        <v>36</v>
      </c>
      <c r="E37" s="32">
        <v>4</v>
      </c>
      <c r="F37" s="32">
        <v>2</v>
      </c>
      <c r="G37" s="32">
        <v>4</v>
      </c>
      <c r="H37" s="32">
        <v>2</v>
      </c>
      <c r="I37" s="32">
        <v>4</v>
      </c>
      <c r="J37" s="32">
        <v>2</v>
      </c>
      <c r="K37" s="32">
        <v>4</v>
      </c>
      <c r="L37" s="32">
        <v>2</v>
      </c>
      <c r="M37" s="32">
        <v>4</v>
      </c>
      <c r="N37" s="32">
        <v>2</v>
      </c>
      <c r="O37" s="33">
        <v>2</v>
      </c>
      <c r="P37" s="33">
        <v>2</v>
      </c>
      <c r="Q37" s="33">
        <v>2</v>
      </c>
      <c r="R37" s="77"/>
      <c r="S37" s="32"/>
      <c r="T37" s="32"/>
      <c r="U37" s="32"/>
      <c r="V37" s="47">
        <f t="shared" si="16"/>
        <v>36</v>
      </c>
      <c r="W37" s="6">
        <v>0</v>
      </c>
      <c r="X37" s="6">
        <v>0</v>
      </c>
      <c r="Y37" s="5"/>
      <c r="Z37" s="5"/>
      <c r="AA37" s="5"/>
      <c r="AB37" s="5"/>
      <c r="AC37" s="5"/>
      <c r="AD37" s="5"/>
      <c r="AE37" s="8"/>
      <c r="AF37" s="8"/>
      <c r="AG37" s="11"/>
      <c r="AH37" s="5"/>
      <c r="AI37" s="5"/>
      <c r="AJ37" s="9"/>
      <c r="AK37" s="5"/>
      <c r="AL37" s="5"/>
      <c r="AM37" s="5"/>
      <c r="AN37" s="5"/>
      <c r="AO37" s="5"/>
      <c r="AP37" s="9"/>
      <c r="AQ37" s="5"/>
      <c r="AR37" s="5"/>
      <c r="AS37" s="5"/>
      <c r="AT37" s="5"/>
      <c r="AU37" s="5"/>
      <c r="AV37" s="5"/>
      <c r="AW37" s="5"/>
      <c r="AX37" s="47">
        <f t="shared" si="1"/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2"/>
        <v>36</v>
      </c>
    </row>
    <row r="38" spans="1:59" ht="19.5" customHeight="1">
      <c r="A38" s="114"/>
      <c r="B38" s="122"/>
      <c r="C38" s="122"/>
      <c r="D38" s="18" t="s">
        <v>37</v>
      </c>
      <c r="E38" s="32">
        <f>E37/2</f>
        <v>2</v>
      </c>
      <c r="F38" s="32">
        <f aca="true" t="shared" si="24" ref="F38:M38">F37/2</f>
        <v>1</v>
      </c>
      <c r="G38" s="32">
        <f t="shared" si="24"/>
        <v>2</v>
      </c>
      <c r="H38" s="32">
        <f t="shared" si="24"/>
        <v>1</v>
      </c>
      <c r="I38" s="32">
        <f t="shared" si="24"/>
        <v>2</v>
      </c>
      <c r="J38" s="32">
        <f t="shared" si="24"/>
        <v>1</v>
      </c>
      <c r="K38" s="32">
        <f t="shared" si="24"/>
        <v>2</v>
      </c>
      <c r="L38" s="32">
        <f t="shared" si="24"/>
        <v>1</v>
      </c>
      <c r="M38" s="32">
        <f t="shared" si="24"/>
        <v>2</v>
      </c>
      <c r="N38" s="32">
        <f>N37/2</f>
        <v>1</v>
      </c>
      <c r="O38" s="32">
        <f>O37/2</f>
        <v>1</v>
      </c>
      <c r="P38" s="32">
        <f>P37/2</f>
        <v>1</v>
      </c>
      <c r="Q38" s="32">
        <f>Q37/2</f>
        <v>1</v>
      </c>
      <c r="R38" s="77"/>
      <c r="S38" s="32"/>
      <c r="T38" s="32"/>
      <c r="U38" s="32"/>
      <c r="V38" s="47">
        <f t="shared" si="16"/>
        <v>18</v>
      </c>
      <c r="W38" s="6">
        <v>0</v>
      </c>
      <c r="X38" s="6"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47">
        <f t="shared" si="1"/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2"/>
        <v>18</v>
      </c>
    </row>
    <row r="39" spans="1:59" ht="19.5" customHeight="1">
      <c r="A39" s="114"/>
      <c r="B39" s="123" t="s">
        <v>129</v>
      </c>
      <c r="C39" s="124" t="s">
        <v>98</v>
      </c>
      <c r="D39" s="18" t="s">
        <v>36</v>
      </c>
      <c r="E39" s="10">
        <f aca="true" t="shared" si="25" ref="E39:AW39">SUM(E41,E52,E57)</f>
        <v>16</v>
      </c>
      <c r="F39" s="10">
        <f t="shared" si="25"/>
        <v>18</v>
      </c>
      <c r="G39" s="10">
        <f t="shared" si="25"/>
        <v>16</v>
      </c>
      <c r="H39" s="10">
        <f t="shared" si="25"/>
        <v>18</v>
      </c>
      <c r="I39" s="10">
        <f t="shared" si="25"/>
        <v>16</v>
      </c>
      <c r="J39" s="10">
        <f t="shared" si="25"/>
        <v>18</v>
      </c>
      <c r="K39" s="10">
        <f t="shared" si="25"/>
        <v>16</v>
      </c>
      <c r="L39" s="10">
        <f t="shared" si="25"/>
        <v>18</v>
      </c>
      <c r="M39" s="10">
        <f t="shared" si="25"/>
        <v>14</v>
      </c>
      <c r="N39" s="10">
        <f t="shared" si="25"/>
        <v>16</v>
      </c>
      <c r="O39" s="10">
        <f t="shared" si="25"/>
        <v>16</v>
      </c>
      <c r="P39" s="10">
        <f t="shared" si="25"/>
        <v>16</v>
      </c>
      <c r="Q39" s="10">
        <f t="shared" si="25"/>
        <v>20</v>
      </c>
      <c r="R39" s="10">
        <f t="shared" si="25"/>
        <v>18</v>
      </c>
      <c r="S39" s="10">
        <f t="shared" si="25"/>
        <v>18</v>
      </c>
      <c r="T39" s="10">
        <f t="shared" si="25"/>
        <v>36</v>
      </c>
      <c r="U39" s="10">
        <f t="shared" si="25"/>
        <v>18</v>
      </c>
      <c r="V39" s="43">
        <f t="shared" si="25"/>
        <v>308</v>
      </c>
      <c r="W39" s="10">
        <f t="shared" si="25"/>
        <v>0</v>
      </c>
      <c r="X39" s="10">
        <f t="shared" si="25"/>
        <v>0</v>
      </c>
      <c r="Y39" s="10">
        <f t="shared" si="25"/>
        <v>10</v>
      </c>
      <c r="Z39" s="10">
        <f t="shared" si="25"/>
        <v>10</v>
      </c>
      <c r="AA39" s="10">
        <f t="shared" si="25"/>
        <v>10</v>
      </c>
      <c r="AB39" s="10">
        <f t="shared" si="25"/>
        <v>10</v>
      </c>
      <c r="AC39" s="10">
        <f t="shared" si="25"/>
        <v>10</v>
      </c>
      <c r="AD39" s="10">
        <f t="shared" si="25"/>
        <v>10</v>
      </c>
      <c r="AE39" s="10">
        <f t="shared" si="25"/>
        <v>10</v>
      </c>
      <c r="AF39" s="10">
        <f t="shared" si="25"/>
        <v>10</v>
      </c>
      <c r="AG39" s="10">
        <f t="shared" si="25"/>
        <v>10</v>
      </c>
      <c r="AH39" s="10">
        <f t="shared" si="25"/>
        <v>10</v>
      </c>
      <c r="AI39" s="10">
        <f t="shared" si="25"/>
        <v>10</v>
      </c>
      <c r="AJ39" s="10">
        <f t="shared" si="25"/>
        <v>10</v>
      </c>
      <c r="AK39" s="10">
        <f t="shared" si="25"/>
        <v>10</v>
      </c>
      <c r="AL39" s="10">
        <f t="shared" si="25"/>
        <v>30</v>
      </c>
      <c r="AM39" s="10">
        <f t="shared" si="25"/>
        <v>30</v>
      </c>
      <c r="AN39" s="10">
        <f t="shared" si="25"/>
        <v>36</v>
      </c>
      <c r="AO39" s="10">
        <f t="shared" si="25"/>
        <v>36</v>
      </c>
      <c r="AP39" s="10">
        <f t="shared" si="25"/>
        <v>36</v>
      </c>
      <c r="AQ39" s="10">
        <f t="shared" si="25"/>
        <v>12</v>
      </c>
      <c r="AR39" s="10">
        <f t="shared" si="25"/>
        <v>0</v>
      </c>
      <c r="AS39" s="10">
        <f t="shared" si="25"/>
        <v>0</v>
      </c>
      <c r="AT39" s="10">
        <f t="shared" si="25"/>
        <v>0</v>
      </c>
      <c r="AU39" s="10">
        <f t="shared" si="25"/>
        <v>0</v>
      </c>
      <c r="AV39" s="10">
        <f t="shared" si="25"/>
        <v>0</v>
      </c>
      <c r="AW39" s="10">
        <f t="shared" si="25"/>
        <v>0</v>
      </c>
      <c r="AX39" s="46">
        <f aca="true" t="shared" si="26" ref="AX39:AX60">SUM(Y39:AW39)</f>
        <v>310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f aca="true" t="shared" si="27" ref="BG39:BG60">SUM(V39+AX39)</f>
        <v>618</v>
      </c>
    </row>
    <row r="40" spans="1:59" ht="19.5" customHeight="1">
      <c r="A40" s="114"/>
      <c r="B40" s="123"/>
      <c r="C40" s="124"/>
      <c r="D40" s="18" t="s">
        <v>37</v>
      </c>
      <c r="E40" s="3">
        <f aca="true" t="shared" si="28" ref="E40:AW40">SUM(E42,E53)</f>
        <v>8</v>
      </c>
      <c r="F40" s="3">
        <f t="shared" si="28"/>
        <v>9</v>
      </c>
      <c r="G40" s="3">
        <f t="shared" si="28"/>
        <v>8</v>
      </c>
      <c r="H40" s="3">
        <f t="shared" si="28"/>
        <v>9</v>
      </c>
      <c r="I40" s="3">
        <f t="shared" si="28"/>
        <v>8</v>
      </c>
      <c r="J40" s="3">
        <f t="shared" si="28"/>
        <v>9</v>
      </c>
      <c r="K40" s="3">
        <f t="shared" si="28"/>
        <v>8</v>
      </c>
      <c r="L40" s="3">
        <f t="shared" si="28"/>
        <v>9</v>
      </c>
      <c r="M40" s="3">
        <f t="shared" si="28"/>
        <v>7</v>
      </c>
      <c r="N40" s="3">
        <f t="shared" si="28"/>
        <v>8</v>
      </c>
      <c r="O40" s="3">
        <f t="shared" si="28"/>
        <v>8</v>
      </c>
      <c r="P40" s="3">
        <f t="shared" si="28"/>
        <v>8</v>
      </c>
      <c r="Q40" s="3">
        <f t="shared" si="28"/>
        <v>10</v>
      </c>
      <c r="R40" s="3">
        <f t="shared" si="28"/>
        <v>9</v>
      </c>
      <c r="S40" s="3">
        <f t="shared" si="28"/>
        <v>0</v>
      </c>
      <c r="T40" s="3">
        <f t="shared" si="28"/>
        <v>0</v>
      </c>
      <c r="U40" s="3">
        <f t="shared" si="28"/>
        <v>0</v>
      </c>
      <c r="V40" s="46">
        <f t="shared" si="28"/>
        <v>118</v>
      </c>
      <c r="W40" s="3">
        <f t="shared" si="28"/>
        <v>0</v>
      </c>
      <c r="X40" s="3">
        <f t="shared" si="28"/>
        <v>0</v>
      </c>
      <c r="Y40" s="3">
        <f t="shared" si="28"/>
        <v>5</v>
      </c>
      <c r="Z40" s="3">
        <f t="shared" si="28"/>
        <v>5</v>
      </c>
      <c r="AA40" s="3">
        <f t="shared" si="28"/>
        <v>5</v>
      </c>
      <c r="AB40" s="3">
        <f t="shared" si="28"/>
        <v>5</v>
      </c>
      <c r="AC40" s="3">
        <f t="shared" si="28"/>
        <v>5</v>
      </c>
      <c r="AD40" s="3">
        <f t="shared" si="28"/>
        <v>5</v>
      </c>
      <c r="AE40" s="3">
        <f t="shared" si="28"/>
        <v>5</v>
      </c>
      <c r="AF40" s="3">
        <f t="shared" si="28"/>
        <v>5</v>
      </c>
      <c r="AG40" s="3">
        <f t="shared" si="28"/>
        <v>5</v>
      </c>
      <c r="AH40" s="3">
        <f t="shared" si="28"/>
        <v>5</v>
      </c>
      <c r="AI40" s="3">
        <f t="shared" si="28"/>
        <v>5</v>
      </c>
      <c r="AJ40" s="3">
        <f t="shared" si="28"/>
        <v>5</v>
      </c>
      <c r="AK40" s="3">
        <f t="shared" si="28"/>
        <v>5</v>
      </c>
      <c r="AL40" s="3">
        <f t="shared" si="28"/>
        <v>0</v>
      </c>
      <c r="AM40" s="3">
        <f t="shared" si="28"/>
        <v>0</v>
      </c>
      <c r="AN40" s="3">
        <f t="shared" si="28"/>
        <v>0</v>
      </c>
      <c r="AO40" s="3">
        <f t="shared" si="28"/>
        <v>0</v>
      </c>
      <c r="AP40" s="3">
        <f t="shared" si="28"/>
        <v>0</v>
      </c>
      <c r="AQ40" s="3">
        <f t="shared" si="28"/>
        <v>0</v>
      </c>
      <c r="AR40" s="3">
        <f t="shared" si="28"/>
        <v>0</v>
      </c>
      <c r="AS40" s="3">
        <f t="shared" si="28"/>
        <v>0</v>
      </c>
      <c r="AT40" s="3">
        <f t="shared" si="28"/>
        <v>0</v>
      </c>
      <c r="AU40" s="3">
        <f t="shared" si="28"/>
        <v>0</v>
      </c>
      <c r="AV40" s="3">
        <f t="shared" si="28"/>
        <v>0</v>
      </c>
      <c r="AW40" s="3">
        <f t="shared" si="28"/>
        <v>0</v>
      </c>
      <c r="AX40" s="46">
        <f t="shared" si="26"/>
        <v>65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f t="shared" si="27"/>
        <v>183</v>
      </c>
    </row>
    <row r="41" spans="1:59" ht="19.5" customHeight="1">
      <c r="A41" s="114"/>
      <c r="B41" s="123" t="s">
        <v>130</v>
      </c>
      <c r="C41" s="126" t="s">
        <v>131</v>
      </c>
      <c r="D41" s="18" t="s">
        <v>36</v>
      </c>
      <c r="E41" s="10">
        <f aca="true" t="shared" si="29" ref="E41:AW41">SUM(E43,E45,E47,E49,E51)</f>
        <v>16</v>
      </c>
      <c r="F41" s="10">
        <f t="shared" si="29"/>
        <v>18</v>
      </c>
      <c r="G41" s="10">
        <f t="shared" si="29"/>
        <v>16</v>
      </c>
      <c r="H41" s="10">
        <f t="shared" si="29"/>
        <v>18</v>
      </c>
      <c r="I41" s="10">
        <f t="shared" si="29"/>
        <v>16</v>
      </c>
      <c r="J41" s="10">
        <f t="shared" si="29"/>
        <v>18</v>
      </c>
      <c r="K41" s="10">
        <f t="shared" si="29"/>
        <v>16</v>
      </c>
      <c r="L41" s="10">
        <f t="shared" si="29"/>
        <v>18</v>
      </c>
      <c r="M41" s="10">
        <f t="shared" si="29"/>
        <v>14</v>
      </c>
      <c r="N41" s="10">
        <f t="shared" si="29"/>
        <v>16</v>
      </c>
      <c r="O41" s="10">
        <f t="shared" si="29"/>
        <v>16</v>
      </c>
      <c r="P41" s="10">
        <f t="shared" si="29"/>
        <v>16</v>
      </c>
      <c r="Q41" s="10">
        <f t="shared" si="29"/>
        <v>20</v>
      </c>
      <c r="R41" s="10">
        <f t="shared" si="29"/>
        <v>18</v>
      </c>
      <c r="S41" s="10">
        <f t="shared" si="29"/>
        <v>18</v>
      </c>
      <c r="T41" s="10">
        <f t="shared" si="29"/>
        <v>36</v>
      </c>
      <c r="U41" s="10">
        <f t="shared" si="29"/>
        <v>18</v>
      </c>
      <c r="V41" s="43">
        <f t="shared" si="29"/>
        <v>308</v>
      </c>
      <c r="W41" s="10">
        <f t="shared" si="29"/>
        <v>0</v>
      </c>
      <c r="X41" s="10">
        <f t="shared" si="29"/>
        <v>0</v>
      </c>
      <c r="Y41" s="10">
        <f t="shared" si="29"/>
        <v>0</v>
      </c>
      <c r="Z41" s="10">
        <f t="shared" si="29"/>
        <v>0</v>
      </c>
      <c r="AA41" s="10">
        <f t="shared" si="29"/>
        <v>0</v>
      </c>
      <c r="AB41" s="10">
        <f t="shared" si="29"/>
        <v>0</v>
      </c>
      <c r="AC41" s="10">
        <f t="shared" si="29"/>
        <v>0</v>
      </c>
      <c r="AD41" s="10">
        <f t="shared" si="29"/>
        <v>0</v>
      </c>
      <c r="AE41" s="10">
        <f t="shared" si="29"/>
        <v>0</v>
      </c>
      <c r="AF41" s="10">
        <f t="shared" si="29"/>
        <v>0</v>
      </c>
      <c r="AG41" s="10">
        <f t="shared" si="29"/>
        <v>0</v>
      </c>
      <c r="AH41" s="10">
        <f t="shared" si="29"/>
        <v>0</v>
      </c>
      <c r="AI41" s="10">
        <f t="shared" si="29"/>
        <v>0</v>
      </c>
      <c r="AJ41" s="10">
        <f t="shared" si="29"/>
        <v>0</v>
      </c>
      <c r="AK41" s="10">
        <f t="shared" si="29"/>
        <v>0</v>
      </c>
      <c r="AL41" s="10">
        <f t="shared" si="29"/>
        <v>0</v>
      </c>
      <c r="AM41" s="10">
        <f t="shared" si="29"/>
        <v>0</v>
      </c>
      <c r="AN41" s="10">
        <f t="shared" si="29"/>
        <v>0</v>
      </c>
      <c r="AO41" s="10">
        <f t="shared" si="29"/>
        <v>0</v>
      </c>
      <c r="AP41" s="10">
        <f t="shared" si="29"/>
        <v>0</v>
      </c>
      <c r="AQ41" s="10">
        <f t="shared" si="29"/>
        <v>0</v>
      </c>
      <c r="AR41" s="10">
        <f t="shared" si="29"/>
        <v>0</v>
      </c>
      <c r="AS41" s="10">
        <f t="shared" si="29"/>
        <v>0</v>
      </c>
      <c r="AT41" s="10">
        <f t="shared" si="29"/>
        <v>0</v>
      </c>
      <c r="AU41" s="10">
        <f t="shared" si="29"/>
        <v>0</v>
      </c>
      <c r="AV41" s="10">
        <f t="shared" si="29"/>
        <v>0</v>
      </c>
      <c r="AW41" s="10">
        <f t="shared" si="29"/>
        <v>0</v>
      </c>
      <c r="AX41" s="46">
        <f t="shared" si="26"/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">
        <f t="shared" si="27"/>
        <v>308</v>
      </c>
    </row>
    <row r="42" spans="1:59" ht="19.5" customHeight="1">
      <c r="A42" s="114"/>
      <c r="B42" s="123"/>
      <c r="C42" s="126"/>
      <c r="D42" s="18" t="s">
        <v>37</v>
      </c>
      <c r="E42" s="10">
        <f aca="true" t="shared" si="30" ref="E42:AW42">SUM(E44,E46,E48,E50)</f>
        <v>8</v>
      </c>
      <c r="F42" s="10">
        <f t="shared" si="30"/>
        <v>9</v>
      </c>
      <c r="G42" s="10">
        <f t="shared" si="30"/>
        <v>8</v>
      </c>
      <c r="H42" s="10">
        <f t="shared" si="30"/>
        <v>9</v>
      </c>
      <c r="I42" s="10">
        <f t="shared" si="30"/>
        <v>8</v>
      </c>
      <c r="J42" s="10">
        <f t="shared" si="30"/>
        <v>9</v>
      </c>
      <c r="K42" s="10">
        <f t="shared" si="30"/>
        <v>8</v>
      </c>
      <c r="L42" s="10">
        <f t="shared" si="30"/>
        <v>9</v>
      </c>
      <c r="M42" s="10">
        <f t="shared" si="30"/>
        <v>7</v>
      </c>
      <c r="N42" s="10">
        <f t="shared" si="30"/>
        <v>8</v>
      </c>
      <c r="O42" s="10">
        <f t="shared" si="30"/>
        <v>8</v>
      </c>
      <c r="P42" s="10">
        <f t="shared" si="30"/>
        <v>8</v>
      </c>
      <c r="Q42" s="10">
        <f t="shared" si="30"/>
        <v>10</v>
      </c>
      <c r="R42" s="10">
        <f t="shared" si="30"/>
        <v>9</v>
      </c>
      <c r="S42" s="10">
        <f t="shared" si="30"/>
        <v>0</v>
      </c>
      <c r="T42" s="10">
        <f t="shared" si="30"/>
        <v>0</v>
      </c>
      <c r="U42" s="10">
        <f t="shared" si="30"/>
        <v>0</v>
      </c>
      <c r="V42" s="43">
        <f t="shared" si="30"/>
        <v>118</v>
      </c>
      <c r="W42" s="10">
        <f t="shared" si="30"/>
        <v>0</v>
      </c>
      <c r="X42" s="10">
        <f t="shared" si="30"/>
        <v>0</v>
      </c>
      <c r="Y42" s="10">
        <f t="shared" si="30"/>
        <v>0</v>
      </c>
      <c r="Z42" s="10">
        <f t="shared" si="30"/>
        <v>0</v>
      </c>
      <c r="AA42" s="10">
        <f t="shared" si="30"/>
        <v>0</v>
      </c>
      <c r="AB42" s="10">
        <f t="shared" si="30"/>
        <v>0</v>
      </c>
      <c r="AC42" s="10">
        <f t="shared" si="30"/>
        <v>0</v>
      </c>
      <c r="AD42" s="10">
        <f t="shared" si="30"/>
        <v>0</v>
      </c>
      <c r="AE42" s="10">
        <f t="shared" si="30"/>
        <v>0</v>
      </c>
      <c r="AF42" s="10">
        <f t="shared" si="30"/>
        <v>0</v>
      </c>
      <c r="AG42" s="10">
        <f t="shared" si="30"/>
        <v>0</v>
      </c>
      <c r="AH42" s="10">
        <f t="shared" si="30"/>
        <v>0</v>
      </c>
      <c r="AI42" s="10">
        <f t="shared" si="30"/>
        <v>0</v>
      </c>
      <c r="AJ42" s="10">
        <f t="shared" si="30"/>
        <v>0</v>
      </c>
      <c r="AK42" s="10">
        <f t="shared" si="30"/>
        <v>0</v>
      </c>
      <c r="AL42" s="10">
        <f t="shared" si="30"/>
        <v>0</v>
      </c>
      <c r="AM42" s="10">
        <f t="shared" si="30"/>
        <v>0</v>
      </c>
      <c r="AN42" s="10">
        <f t="shared" si="30"/>
        <v>0</v>
      </c>
      <c r="AO42" s="10">
        <f t="shared" si="30"/>
        <v>0</v>
      </c>
      <c r="AP42" s="10">
        <f t="shared" si="30"/>
        <v>0</v>
      </c>
      <c r="AQ42" s="10">
        <f t="shared" si="30"/>
        <v>0</v>
      </c>
      <c r="AR42" s="10">
        <f t="shared" si="30"/>
        <v>0</v>
      </c>
      <c r="AS42" s="10">
        <f t="shared" si="30"/>
        <v>0</v>
      </c>
      <c r="AT42" s="10">
        <f t="shared" si="30"/>
        <v>0</v>
      </c>
      <c r="AU42" s="10">
        <f t="shared" si="30"/>
        <v>0</v>
      </c>
      <c r="AV42" s="10">
        <f t="shared" si="30"/>
        <v>0</v>
      </c>
      <c r="AW42" s="10">
        <f t="shared" si="30"/>
        <v>0</v>
      </c>
      <c r="AX42" s="46">
        <f t="shared" si="26"/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f t="shared" si="27"/>
        <v>118</v>
      </c>
    </row>
    <row r="43" spans="1:60" ht="19.5" customHeight="1">
      <c r="A43" s="114"/>
      <c r="B43" s="122" t="s">
        <v>132</v>
      </c>
      <c r="C43" s="121" t="s">
        <v>133</v>
      </c>
      <c r="D43" s="18" t="s">
        <v>36</v>
      </c>
      <c r="E43" s="21">
        <v>4</v>
      </c>
      <c r="F43" s="21">
        <v>4</v>
      </c>
      <c r="G43" s="21">
        <v>4</v>
      </c>
      <c r="H43" s="21">
        <v>4</v>
      </c>
      <c r="I43" s="21">
        <v>4</v>
      </c>
      <c r="J43" s="21">
        <v>4</v>
      </c>
      <c r="K43" s="21">
        <v>4</v>
      </c>
      <c r="L43" s="21">
        <v>4</v>
      </c>
      <c r="M43" s="21">
        <v>4</v>
      </c>
      <c r="N43" s="21">
        <v>4</v>
      </c>
      <c r="O43" s="21">
        <v>4</v>
      </c>
      <c r="P43" s="21">
        <v>4</v>
      </c>
      <c r="Q43" s="21">
        <v>4</v>
      </c>
      <c r="R43" s="21">
        <v>4</v>
      </c>
      <c r="S43" s="131"/>
      <c r="T43" s="21"/>
      <c r="U43" s="21"/>
      <c r="V43" s="47">
        <f aca="true" t="shared" si="31" ref="V43:V51">SUM(E43:U43)</f>
        <v>56</v>
      </c>
      <c r="W43" s="6">
        <v>0</v>
      </c>
      <c r="X43" s="6">
        <v>0</v>
      </c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47">
        <f t="shared" si="26"/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f t="shared" si="27"/>
        <v>56</v>
      </c>
      <c r="BH43" s="7"/>
    </row>
    <row r="44" spans="1:60" ht="19.5" customHeight="1">
      <c r="A44" s="114"/>
      <c r="B44" s="123"/>
      <c r="C44" s="121"/>
      <c r="D44" s="18" t="s">
        <v>37</v>
      </c>
      <c r="E44" s="12">
        <f aca="true" t="shared" si="32" ref="E44:R44">E43/2</f>
        <v>2</v>
      </c>
      <c r="F44" s="12">
        <f t="shared" si="32"/>
        <v>2</v>
      </c>
      <c r="G44" s="12">
        <f t="shared" si="32"/>
        <v>2</v>
      </c>
      <c r="H44" s="12">
        <f t="shared" si="32"/>
        <v>2</v>
      </c>
      <c r="I44" s="12">
        <f t="shared" si="32"/>
        <v>2</v>
      </c>
      <c r="J44" s="12">
        <f t="shared" si="32"/>
        <v>2</v>
      </c>
      <c r="K44" s="12">
        <f t="shared" si="32"/>
        <v>2</v>
      </c>
      <c r="L44" s="12">
        <f t="shared" si="32"/>
        <v>2</v>
      </c>
      <c r="M44" s="12">
        <f t="shared" si="32"/>
        <v>2</v>
      </c>
      <c r="N44" s="12">
        <f t="shared" si="32"/>
        <v>2</v>
      </c>
      <c r="O44" s="12">
        <f t="shared" si="32"/>
        <v>2</v>
      </c>
      <c r="P44" s="12">
        <f t="shared" si="32"/>
        <v>2</v>
      </c>
      <c r="Q44" s="12">
        <f t="shared" si="32"/>
        <v>2</v>
      </c>
      <c r="R44" s="12">
        <f t="shared" si="32"/>
        <v>2</v>
      </c>
      <c r="S44" s="131"/>
      <c r="T44" s="12"/>
      <c r="U44" s="12"/>
      <c r="V44" s="47">
        <f t="shared" si="31"/>
        <v>28</v>
      </c>
      <c r="W44" s="6">
        <v>0</v>
      </c>
      <c r="X44" s="6">
        <v>0</v>
      </c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47">
        <f t="shared" si="26"/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4">
        <f t="shared" si="27"/>
        <v>28</v>
      </c>
      <c r="BH44" s="7"/>
    </row>
    <row r="45" spans="1:59" ht="19.5" customHeight="1">
      <c r="A45" s="114"/>
      <c r="B45" s="122" t="s">
        <v>134</v>
      </c>
      <c r="C45" s="121" t="s">
        <v>135</v>
      </c>
      <c r="D45" s="18" t="s">
        <v>36</v>
      </c>
      <c r="E45" s="5">
        <v>4</v>
      </c>
      <c r="F45" s="5">
        <v>4</v>
      </c>
      <c r="G45" s="5">
        <v>4</v>
      </c>
      <c r="H45" s="5">
        <v>4</v>
      </c>
      <c r="I45" s="5">
        <v>4</v>
      </c>
      <c r="J45" s="5">
        <v>4</v>
      </c>
      <c r="K45" s="5">
        <v>4</v>
      </c>
      <c r="L45" s="5">
        <v>4</v>
      </c>
      <c r="M45" s="5">
        <v>2</v>
      </c>
      <c r="N45" s="5">
        <v>4</v>
      </c>
      <c r="O45" s="5">
        <v>4</v>
      </c>
      <c r="P45" s="5">
        <v>4</v>
      </c>
      <c r="Q45" s="5">
        <v>4</v>
      </c>
      <c r="R45" s="5">
        <v>4</v>
      </c>
      <c r="S45" s="77"/>
      <c r="T45" s="5"/>
      <c r="U45" s="5"/>
      <c r="V45" s="47">
        <f t="shared" si="31"/>
        <v>54</v>
      </c>
      <c r="W45" s="6">
        <v>0</v>
      </c>
      <c r="X45" s="6">
        <v>0</v>
      </c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5"/>
      <c r="AK45" s="76"/>
      <c r="AL45" s="32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47">
        <f t="shared" si="26"/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4">
        <f t="shared" si="27"/>
        <v>54</v>
      </c>
    </row>
    <row r="46" spans="1:59" ht="19.5" customHeight="1">
      <c r="A46" s="114"/>
      <c r="B46" s="122"/>
      <c r="C46" s="121"/>
      <c r="D46" s="18" t="s">
        <v>37</v>
      </c>
      <c r="E46" s="5">
        <f aca="true" t="shared" si="33" ref="E46:L46">E45/2</f>
        <v>2</v>
      </c>
      <c r="F46" s="5">
        <f t="shared" si="33"/>
        <v>2</v>
      </c>
      <c r="G46" s="5">
        <f t="shared" si="33"/>
        <v>2</v>
      </c>
      <c r="H46" s="5">
        <f t="shared" si="33"/>
        <v>2</v>
      </c>
      <c r="I46" s="5">
        <f t="shared" si="33"/>
        <v>2</v>
      </c>
      <c r="J46" s="5">
        <f t="shared" si="33"/>
        <v>2</v>
      </c>
      <c r="K46" s="5">
        <f t="shared" si="33"/>
        <v>2</v>
      </c>
      <c r="L46" s="5">
        <f t="shared" si="33"/>
        <v>2</v>
      </c>
      <c r="M46" s="5">
        <f aca="true" t="shared" si="34" ref="M46:R46">M45/2</f>
        <v>1</v>
      </c>
      <c r="N46" s="5">
        <f t="shared" si="34"/>
        <v>2</v>
      </c>
      <c r="O46" s="5">
        <f t="shared" si="34"/>
        <v>2</v>
      </c>
      <c r="P46" s="5">
        <f t="shared" si="34"/>
        <v>2</v>
      </c>
      <c r="Q46" s="5">
        <f t="shared" si="34"/>
        <v>2</v>
      </c>
      <c r="R46" s="5">
        <f t="shared" si="34"/>
        <v>2</v>
      </c>
      <c r="S46" s="77"/>
      <c r="T46" s="5"/>
      <c r="U46" s="5"/>
      <c r="V46" s="47">
        <f t="shared" si="31"/>
        <v>27</v>
      </c>
      <c r="W46" s="6">
        <v>0</v>
      </c>
      <c r="X46" s="6">
        <v>0</v>
      </c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47">
        <f t="shared" si="26"/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4">
        <f t="shared" si="27"/>
        <v>27</v>
      </c>
    </row>
    <row r="47" spans="1:59" ht="19.5" customHeight="1">
      <c r="A47" s="114"/>
      <c r="B47" s="122" t="s">
        <v>136</v>
      </c>
      <c r="C47" s="121" t="s">
        <v>137</v>
      </c>
      <c r="D47" s="18" t="s">
        <v>36</v>
      </c>
      <c r="E47" s="5">
        <v>6</v>
      </c>
      <c r="F47" s="5">
        <v>8</v>
      </c>
      <c r="G47" s="5">
        <v>6</v>
      </c>
      <c r="H47" s="5">
        <v>8</v>
      </c>
      <c r="I47" s="5">
        <v>6</v>
      </c>
      <c r="J47" s="5">
        <v>8</v>
      </c>
      <c r="K47" s="5">
        <v>6</v>
      </c>
      <c r="L47" s="5">
        <v>8</v>
      </c>
      <c r="M47" s="5">
        <v>6</v>
      </c>
      <c r="N47" s="5">
        <v>6</v>
      </c>
      <c r="O47" s="5">
        <v>6</v>
      </c>
      <c r="P47" s="5">
        <v>6</v>
      </c>
      <c r="Q47" s="5">
        <v>6</v>
      </c>
      <c r="R47" s="5">
        <v>4</v>
      </c>
      <c r="S47" s="77"/>
      <c r="T47" s="5"/>
      <c r="U47" s="5"/>
      <c r="V47" s="47">
        <f t="shared" si="31"/>
        <v>90</v>
      </c>
      <c r="W47" s="6">
        <v>0</v>
      </c>
      <c r="X47" s="6">
        <v>0</v>
      </c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8"/>
      <c r="AN47" s="8"/>
      <c r="AO47" s="8"/>
      <c r="AP47" s="9"/>
      <c r="AQ47" s="9"/>
      <c r="AR47" s="9"/>
      <c r="AS47" s="9"/>
      <c r="AT47" s="5"/>
      <c r="AU47" s="5"/>
      <c r="AV47" s="5"/>
      <c r="AW47" s="5"/>
      <c r="AX47" s="47">
        <f t="shared" si="26"/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">
        <f t="shared" si="27"/>
        <v>90</v>
      </c>
    </row>
    <row r="48" spans="1:59" ht="19.5" customHeight="1">
      <c r="A48" s="114"/>
      <c r="B48" s="123"/>
      <c r="C48" s="121"/>
      <c r="D48" s="18" t="s">
        <v>37</v>
      </c>
      <c r="E48" s="5">
        <f aca="true" t="shared" si="35" ref="E48:R48">E47/2</f>
        <v>3</v>
      </c>
      <c r="F48" s="5">
        <f t="shared" si="35"/>
        <v>4</v>
      </c>
      <c r="G48" s="5">
        <f t="shared" si="35"/>
        <v>3</v>
      </c>
      <c r="H48" s="5">
        <f t="shared" si="35"/>
        <v>4</v>
      </c>
      <c r="I48" s="5">
        <f t="shared" si="35"/>
        <v>3</v>
      </c>
      <c r="J48" s="5">
        <f t="shared" si="35"/>
        <v>4</v>
      </c>
      <c r="K48" s="5">
        <f t="shared" si="35"/>
        <v>3</v>
      </c>
      <c r="L48" s="5">
        <f t="shared" si="35"/>
        <v>4</v>
      </c>
      <c r="M48" s="5">
        <f t="shared" si="35"/>
        <v>3</v>
      </c>
      <c r="N48" s="5">
        <f t="shared" si="35"/>
        <v>3</v>
      </c>
      <c r="O48" s="5">
        <f t="shared" si="35"/>
        <v>3</v>
      </c>
      <c r="P48" s="5">
        <f t="shared" si="35"/>
        <v>3</v>
      </c>
      <c r="Q48" s="5">
        <f t="shared" si="35"/>
        <v>3</v>
      </c>
      <c r="R48" s="5">
        <f t="shared" si="35"/>
        <v>2</v>
      </c>
      <c r="S48" s="77"/>
      <c r="T48" s="5"/>
      <c r="U48" s="5"/>
      <c r="V48" s="47">
        <f t="shared" si="31"/>
        <v>45</v>
      </c>
      <c r="W48" s="6">
        <v>0</v>
      </c>
      <c r="X48" s="6">
        <v>0</v>
      </c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47">
        <f t="shared" si="26"/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">
        <f t="shared" si="27"/>
        <v>45</v>
      </c>
    </row>
    <row r="49" spans="1:59" ht="19.5" customHeight="1">
      <c r="A49" s="114"/>
      <c r="B49" s="122" t="s">
        <v>138</v>
      </c>
      <c r="C49" s="121" t="s">
        <v>139</v>
      </c>
      <c r="D49" s="18" t="s">
        <v>36</v>
      </c>
      <c r="E49" s="5">
        <v>2</v>
      </c>
      <c r="F49" s="5">
        <v>2</v>
      </c>
      <c r="G49" s="5">
        <v>2</v>
      </c>
      <c r="H49" s="5">
        <v>2</v>
      </c>
      <c r="I49" s="5">
        <v>2</v>
      </c>
      <c r="J49" s="5">
        <v>2</v>
      </c>
      <c r="K49" s="5">
        <v>2</v>
      </c>
      <c r="L49" s="5">
        <v>2</v>
      </c>
      <c r="M49" s="5">
        <v>2</v>
      </c>
      <c r="N49" s="5">
        <v>2</v>
      </c>
      <c r="O49" s="5">
        <v>2</v>
      </c>
      <c r="P49" s="5">
        <v>2</v>
      </c>
      <c r="Q49" s="5">
        <v>6</v>
      </c>
      <c r="R49" s="5">
        <v>6</v>
      </c>
      <c r="S49" s="77"/>
      <c r="T49" s="5"/>
      <c r="U49" s="5"/>
      <c r="V49" s="47">
        <f t="shared" si="31"/>
        <v>36</v>
      </c>
      <c r="W49" s="6">
        <v>0</v>
      </c>
      <c r="X49" s="6">
        <v>0</v>
      </c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5"/>
      <c r="AK49" s="32"/>
      <c r="AL49" s="32"/>
      <c r="AM49" s="5"/>
      <c r="AN49" s="5"/>
      <c r="AO49" s="5"/>
      <c r="AP49" s="5"/>
      <c r="AQ49" s="5"/>
      <c r="AR49" s="5"/>
      <c r="AS49" s="5"/>
      <c r="AT49" s="5"/>
      <c r="AU49" s="8"/>
      <c r="AV49" s="9"/>
      <c r="AW49" s="5"/>
      <c r="AX49" s="47">
        <f t="shared" si="26"/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">
        <f t="shared" si="27"/>
        <v>36</v>
      </c>
    </row>
    <row r="50" spans="1:59" ht="19.5" customHeight="1">
      <c r="A50" s="114"/>
      <c r="B50" s="123"/>
      <c r="C50" s="125"/>
      <c r="D50" s="18" t="s">
        <v>37</v>
      </c>
      <c r="E50" s="5">
        <f>E49/2</f>
        <v>1</v>
      </c>
      <c r="F50" s="5">
        <f>F49/2</f>
        <v>1</v>
      </c>
      <c r="G50" s="5">
        <f aca="true" t="shared" si="36" ref="G50:R50">G49/2</f>
        <v>1</v>
      </c>
      <c r="H50" s="5">
        <f t="shared" si="36"/>
        <v>1</v>
      </c>
      <c r="I50" s="5">
        <f t="shared" si="36"/>
        <v>1</v>
      </c>
      <c r="J50" s="5">
        <f t="shared" si="36"/>
        <v>1</v>
      </c>
      <c r="K50" s="5">
        <f t="shared" si="36"/>
        <v>1</v>
      </c>
      <c r="L50" s="5">
        <f t="shared" si="36"/>
        <v>1</v>
      </c>
      <c r="M50" s="5">
        <f t="shared" si="36"/>
        <v>1</v>
      </c>
      <c r="N50" s="5">
        <f t="shared" si="36"/>
        <v>1</v>
      </c>
      <c r="O50" s="5">
        <f t="shared" si="36"/>
        <v>1</v>
      </c>
      <c r="P50" s="5">
        <f t="shared" si="36"/>
        <v>1</v>
      </c>
      <c r="Q50" s="5">
        <f t="shared" si="36"/>
        <v>3</v>
      </c>
      <c r="R50" s="5">
        <f t="shared" si="36"/>
        <v>3</v>
      </c>
      <c r="S50" s="77"/>
      <c r="T50" s="5"/>
      <c r="U50" s="5"/>
      <c r="V50" s="47">
        <f t="shared" si="31"/>
        <v>18</v>
      </c>
      <c r="W50" s="6">
        <v>0</v>
      </c>
      <c r="X50" s="6">
        <v>0</v>
      </c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5"/>
      <c r="AN50" s="5"/>
      <c r="AO50" s="5"/>
      <c r="AP50" s="5"/>
      <c r="AQ50" s="5"/>
      <c r="AR50" s="5"/>
      <c r="AS50" s="8"/>
      <c r="AT50" s="9"/>
      <c r="AU50" s="8"/>
      <c r="AV50" s="9"/>
      <c r="AW50" s="9"/>
      <c r="AX50" s="47">
        <f t="shared" si="26"/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4">
        <f t="shared" si="27"/>
        <v>18</v>
      </c>
    </row>
    <row r="51" spans="1:60" ht="39.75" customHeight="1">
      <c r="A51" s="114"/>
      <c r="B51" s="37" t="s">
        <v>140</v>
      </c>
      <c r="C51" s="38" t="s">
        <v>141</v>
      </c>
      <c r="D51" s="18" t="s">
        <v>36</v>
      </c>
      <c r="E51" s="10"/>
      <c r="F51" s="10"/>
      <c r="G51" s="10"/>
      <c r="H51" s="10"/>
      <c r="I51" s="10"/>
      <c r="J51" s="10"/>
      <c r="K51" s="10"/>
      <c r="L51" s="10"/>
      <c r="M51" s="12"/>
      <c r="N51" s="21"/>
      <c r="O51" s="21"/>
      <c r="P51" s="34"/>
      <c r="Q51" s="10"/>
      <c r="R51" s="10"/>
      <c r="S51" s="10">
        <v>18</v>
      </c>
      <c r="T51" s="10">
        <v>36</v>
      </c>
      <c r="U51" s="132">
        <v>18</v>
      </c>
      <c r="V51" s="47">
        <f t="shared" si="31"/>
        <v>72</v>
      </c>
      <c r="W51" s="6">
        <v>0</v>
      </c>
      <c r="X51" s="6">
        <v>0</v>
      </c>
      <c r="Y51" s="21"/>
      <c r="Z51" s="21"/>
      <c r="AA51" s="2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47">
        <f t="shared" si="26"/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4">
        <f t="shared" si="27"/>
        <v>72</v>
      </c>
      <c r="BH51" s="7"/>
    </row>
    <row r="52" spans="1:59" ht="19.5" customHeight="1">
      <c r="A52" s="114"/>
      <c r="B52" s="123" t="s">
        <v>142</v>
      </c>
      <c r="C52" s="126" t="s">
        <v>143</v>
      </c>
      <c r="D52" s="18" t="s">
        <v>36</v>
      </c>
      <c r="E52" s="3">
        <f aca="true" t="shared" si="37" ref="E52:AW52">SUM(E54,E56)</f>
        <v>0</v>
      </c>
      <c r="F52" s="3">
        <f t="shared" si="37"/>
        <v>0</v>
      </c>
      <c r="G52" s="3">
        <f t="shared" si="37"/>
        <v>0</v>
      </c>
      <c r="H52" s="3">
        <f t="shared" si="37"/>
        <v>0</v>
      </c>
      <c r="I52" s="3">
        <f t="shared" si="37"/>
        <v>0</v>
      </c>
      <c r="J52" s="3">
        <f t="shared" si="37"/>
        <v>0</v>
      </c>
      <c r="K52" s="3">
        <f t="shared" si="37"/>
        <v>0</v>
      </c>
      <c r="L52" s="3">
        <f t="shared" si="37"/>
        <v>0</v>
      </c>
      <c r="M52" s="3">
        <f t="shared" si="37"/>
        <v>0</v>
      </c>
      <c r="N52" s="3">
        <f t="shared" si="37"/>
        <v>0</v>
      </c>
      <c r="O52" s="3">
        <f t="shared" si="37"/>
        <v>0</v>
      </c>
      <c r="P52" s="3">
        <f t="shared" si="37"/>
        <v>0</v>
      </c>
      <c r="Q52" s="3">
        <f t="shared" si="37"/>
        <v>0</v>
      </c>
      <c r="R52" s="3">
        <f t="shared" si="37"/>
        <v>0</v>
      </c>
      <c r="S52" s="3">
        <f t="shared" si="37"/>
        <v>0</v>
      </c>
      <c r="T52" s="3">
        <f t="shared" si="37"/>
        <v>0</v>
      </c>
      <c r="U52" s="3">
        <f t="shared" si="37"/>
        <v>0</v>
      </c>
      <c r="V52" s="46">
        <f t="shared" si="37"/>
        <v>0</v>
      </c>
      <c r="W52" s="3">
        <f t="shared" si="37"/>
        <v>0</v>
      </c>
      <c r="X52" s="3">
        <f t="shared" si="37"/>
        <v>0</v>
      </c>
      <c r="Y52" s="3">
        <f t="shared" si="37"/>
        <v>10</v>
      </c>
      <c r="Z52" s="3">
        <f t="shared" si="37"/>
        <v>10</v>
      </c>
      <c r="AA52" s="3">
        <f t="shared" si="37"/>
        <v>10</v>
      </c>
      <c r="AB52" s="3">
        <f t="shared" si="37"/>
        <v>10</v>
      </c>
      <c r="AC52" s="3">
        <f t="shared" si="37"/>
        <v>10</v>
      </c>
      <c r="AD52" s="3">
        <f t="shared" si="37"/>
        <v>10</v>
      </c>
      <c r="AE52" s="3">
        <f t="shared" si="37"/>
        <v>10</v>
      </c>
      <c r="AF52" s="3">
        <f t="shared" si="37"/>
        <v>10</v>
      </c>
      <c r="AG52" s="3">
        <f t="shared" si="37"/>
        <v>10</v>
      </c>
      <c r="AH52" s="3">
        <f t="shared" si="37"/>
        <v>10</v>
      </c>
      <c r="AI52" s="3">
        <f t="shared" si="37"/>
        <v>10</v>
      </c>
      <c r="AJ52" s="3">
        <f t="shared" si="37"/>
        <v>10</v>
      </c>
      <c r="AK52" s="3">
        <f t="shared" si="37"/>
        <v>10</v>
      </c>
      <c r="AL52" s="3">
        <f t="shared" si="37"/>
        <v>30</v>
      </c>
      <c r="AM52" s="3">
        <f t="shared" si="37"/>
        <v>6</v>
      </c>
      <c r="AN52" s="3">
        <f t="shared" si="37"/>
        <v>0</v>
      </c>
      <c r="AO52" s="3">
        <f t="shared" si="37"/>
        <v>0</v>
      </c>
      <c r="AP52" s="3">
        <f t="shared" si="37"/>
        <v>0</v>
      </c>
      <c r="AQ52" s="3">
        <f t="shared" si="37"/>
        <v>0</v>
      </c>
      <c r="AR52" s="3">
        <f t="shared" si="37"/>
        <v>0</v>
      </c>
      <c r="AS52" s="3">
        <f t="shared" si="37"/>
        <v>0</v>
      </c>
      <c r="AT52" s="3">
        <f t="shared" si="37"/>
        <v>0</v>
      </c>
      <c r="AU52" s="3">
        <f t="shared" si="37"/>
        <v>0</v>
      </c>
      <c r="AV52" s="3">
        <f t="shared" si="37"/>
        <v>0</v>
      </c>
      <c r="AW52" s="3">
        <f t="shared" si="37"/>
        <v>0</v>
      </c>
      <c r="AX52" s="46">
        <f t="shared" si="26"/>
        <v>166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4">
        <f t="shared" si="27"/>
        <v>166</v>
      </c>
    </row>
    <row r="53" spans="1:59" ht="19.5" customHeight="1">
      <c r="A53" s="114"/>
      <c r="B53" s="123"/>
      <c r="C53" s="126"/>
      <c r="D53" s="18" t="s">
        <v>37</v>
      </c>
      <c r="E53" s="3">
        <f aca="true" t="shared" si="38" ref="E53:AW53">SUM(E55)</f>
        <v>0</v>
      </c>
      <c r="F53" s="3">
        <f t="shared" si="38"/>
        <v>0</v>
      </c>
      <c r="G53" s="3">
        <f t="shared" si="38"/>
        <v>0</v>
      </c>
      <c r="H53" s="3">
        <f t="shared" si="38"/>
        <v>0</v>
      </c>
      <c r="I53" s="3">
        <f t="shared" si="38"/>
        <v>0</v>
      </c>
      <c r="J53" s="3">
        <f t="shared" si="38"/>
        <v>0</v>
      </c>
      <c r="K53" s="3">
        <f t="shared" si="38"/>
        <v>0</v>
      </c>
      <c r="L53" s="3">
        <f t="shared" si="38"/>
        <v>0</v>
      </c>
      <c r="M53" s="3">
        <f t="shared" si="38"/>
        <v>0</v>
      </c>
      <c r="N53" s="3">
        <f t="shared" si="38"/>
        <v>0</v>
      </c>
      <c r="O53" s="3">
        <f t="shared" si="38"/>
        <v>0</v>
      </c>
      <c r="P53" s="3">
        <f t="shared" si="38"/>
        <v>0</v>
      </c>
      <c r="Q53" s="3">
        <f t="shared" si="38"/>
        <v>0</v>
      </c>
      <c r="R53" s="3">
        <f t="shared" si="38"/>
        <v>0</v>
      </c>
      <c r="S53" s="3">
        <f t="shared" si="38"/>
        <v>0</v>
      </c>
      <c r="T53" s="3">
        <f t="shared" si="38"/>
        <v>0</v>
      </c>
      <c r="U53" s="3">
        <f t="shared" si="38"/>
        <v>0</v>
      </c>
      <c r="V53" s="46">
        <f t="shared" si="38"/>
        <v>0</v>
      </c>
      <c r="W53" s="3">
        <f t="shared" si="38"/>
        <v>0</v>
      </c>
      <c r="X53" s="3">
        <f t="shared" si="38"/>
        <v>0</v>
      </c>
      <c r="Y53" s="3">
        <f t="shared" si="38"/>
        <v>5</v>
      </c>
      <c r="Z53" s="3">
        <f t="shared" si="38"/>
        <v>5</v>
      </c>
      <c r="AA53" s="3">
        <f t="shared" si="38"/>
        <v>5</v>
      </c>
      <c r="AB53" s="3">
        <f t="shared" si="38"/>
        <v>5</v>
      </c>
      <c r="AC53" s="3">
        <f t="shared" si="38"/>
        <v>5</v>
      </c>
      <c r="AD53" s="3">
        <f t="shared" si="38"/>
        <v>5</v>
      </c>
      <c r="AE53" s="3">
        <f t="shared" si="38"/>
        <v>5</v>
      </c>
      <c r="AF53" s="3">
        <f t="shared" si="38"/>
        <v>5</v>
      </c>
      <c r="AG53" s="3">
        <f t="shared" si="38"/>
        <v>5</v>
      </c>
      <c r="AH53" s="3">
        <f t="shared" si="38"/>
        <v>5</v>
      </c>
      <c r="AI53" s="3">
        <f t="shared" si="38"/>
        <v>5</v>
      </c>
      <c r="AJ53" s="3">
        <f t="shared" si="38"/>
        <v>5</v>
      </c>
      <c r="AK53" s="3">
        <f t="shared" si="38"/>
        <v>5</v>
      </c>
      <c r="AL53" s="3">
        <f t="shared" si="38"/>
        <v>0</v>
      </c>
      <c r="AM53" s="3">
        <f t="shared" si="38"/>
        <v>0</v>
      </c>
      <c r="AN53" s="3">
        <f t="shared" si="38"/>
        <v>0</v>
      </c>
      <c r="AO53" s="3">
        <f t="shared" si="38"/>
        <v>0</v>
      </c>
      <c r="AP53" s="3">
        <f t="shared" si="38"/>
        <v>0</v>
      </c>
      <c r="AQ53" s="3">
        <f t="shared" si="38"/>
        <v>0</v>
      </c>
      <c r="AR53" s="3">
        <f t="shared" si="38"/>
        <v>0</v>
      </c>
      <c r="AS53" s="3">
        <f t="shared" si="38"/>
        <v>0</v>
      </c>
      <c r="AT53" s="3">
        <f t="shared" si="38"/>
        <v>0</v>
      </c>
      <c r="AU53" s="3">
        <f t="shared" si="38"/>
        <v>0</v>
      </c>
      <c r="AV53" s="3">
        <f t="shared" si="38"/>
        <v>0</v>
      </c>
      <c r="AW53" s="3">
        <f t="shared" si="38"/>
        <v>0</v>
      </c>
      <c r="AX53" s="46">
        <f t="shared" si="26"/>
        <v>65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4">
        <f t="shared" si="27"/>
        <v>65</v>
      </c>
    </row>
    <row r="54" spans="1:59" ht="19.5" customHeight="1">
      <c r="A54" s="114"/>
      <c r="B54" s="122" t="s">
        <v>144</v>
      </c>
      <c r="C54" s="121" t="s">
        <v>145</v>
      </c>
      <c r="D54" s="18" t="s">
        <v>36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5"/>
      <c r="V54" s="47">
        <f>SUM(E54:U54)</f>
        <v>0</v>
      </c>
      <c r="W54" s="6">
        <v>0</v>
      </c>
      <c r="X54" s="6">
        <v>0</v>
      </c>
      <c r="Y54" s="5">
        <v>10</v>
      </c>
      <c r="Z54" s="5">
        <v>10</v>
      </c>
      <c r="AA54" s="5">
        <v>10</v>
      </c>
      <c r="AB54" s="5">
        <v>10</v>
      </c>
      <c r="AC54" s="5">
        <v>10</v>
      </c>
      <c r="AD54" s="5">
        <v>10</v>
      </c>
      <c r="AE54" s="5">
        <v>10</v>
      </c>
      <c r="AF54" s="5">
        <v>10</v>
      </c>
      <c r="AG54" s="5">
        <v>10</v>
      </c>
      <c r="AH54" s="5">
        <v>10</v>
      </c>
      <c r="AI54" s="5">
        <v>10</v>
      </c>
      <c r="AJ54" s="5">
        <v>10</v>
      </c>
      <c r="AK54" s="5">
        <v>10</v>
      </c>
      <c r="AL54" s="77"/>
      <c r="AM54" s="32"/>
      <c r="AN54" s="32"/>
      <c r="AO54" s="35"/>
      <c r="AP54" s="9"/>
      <c r="AQ54" s="9"/>
      <c r="AR54" s="9"/>
      <c r="AS54" s="9"/>
      <c r="AT54" s="5"/>
      <c r="AU54" s="5"/>
      <c r="AV54" s="5"/>
      <c r="AW54" s="5"/>
      <c r="AX54" s="47">
        <f t="shared" si="26"/>
        <v>130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4">
        <f t="shared" si="27"/>
        <v>130</v>
      </c>
    </row>
    <row r="55" spans="1:59" ht="19.5" customHeight="1">
      <c r="A55" s="114"/>
      <c r="B55" s="123"/>
      <c r="C55" s="121"/>
      <c r="D55" s="18" t="s">
        <v>37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5"/>
      <c r="V55" s="47">
        <f>SUM(E55:U55)</f>
        <v>0</v>
      </c>
      <c r="W55" s="6">
        <v>0</v>
      </c>
      <c r="X55" s="6">
        <v>0</v>
      </c>
      <c r="Y55" s="5">
        <f aca="true" t="shared" si="39" ref="Y55:AK55">Y54/2</f>
        <v>5</v>
      </c>
      <c r="Z55" s="5">
        <f t="shared" si="39"/>
        <v>5</v>
      </c>
      <c r="AA55" s="5">
        <f t="shared" si="39"/>
        <v>5</v>
      </c>
      <c r="AB55" s="5">
        <f t="shared" si="39"/>
        <v>5</v>
      </c>
      <c r="AC55" s="5">
        <f t="shared" si="39"/>
        <v>5</v>
      </c>
      <c r="AD55" s="5">
        <f t="shared" si="39"/>
        <v>5</v>
      </c>
      <c r="AE55" s="5">
        <f t="shared" si="39"/>
        <v>5</v>
      </c>
      <c r="AF55" s="5">
        <f t="shared" si="39"/>
        <v>5</v>
      </c>
      <c r="AG55" s="5">
        <f t="shared" si="39"/>
        <v>5</v>
      </c>
      <c r="AH55" s="5">
        <f t="shared" si="39"/>
        <v>5</v>
      </c>
      <c r="AI55" s="5">
        <f t="shared" si="39"/>
        <v>5</v>
      </c>
      <c r="AJ55" s="5">
        <f t="shared" si="39"/>
        <v>5</v>
      </c>
      <c r="AK55" s="5">
        <f t="shared" si="39"/>
        <v>5</v>
      </c>
      <c r="AL55" s="77"/>
      <c r="AM55" s="32"/>
      <c r="AN55" s="32"/>
      <c r="AO55" s="35"/>
      <c r="AP55" s="5"/>
      <c r="AQ55" s="5"/>
      <c r="AR55" s="5"/>
      <c r="AS55" s="5"/>
      <c r="AT55" s="5"/>
      <c r="AU55" s="5"/>
      <c r="AV55" s="5"/>
      <c r="AW55" s="5"/>
      <c r="AX55" s="47">
        <f t="shared" si="26"/>
        <v>65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4">
        <f t="shared" si="27"/>
        <v>65</v>
      </c>
    </row>
    <row r="56" spans="1:59" ht="19.5" customHeight="1">
      <c r="A56" s="114"/>
      <c r="B56" s="37" t="s">
        <v>146</v>
      </c>
      <c r="C56" s="38" t="s">
        <v>109</v>
      </c>
      <c r="D56" s="18" t="s">
        <v>36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47">
        <f>SUM(E56:U56)</f>
        <v>0</v>
      </c>
      <c r="W56" s="6">
        <v>0</v>
      </c>
      <c r="X56" s="6"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>
        <v>30</v>
      </c>
      <c r="AM56" s="77">
        <v>6</v>
      </c>
      <c r="AN56" s="5"/>
      <c r="AO56" s="5"/>
      <c r="AP56" s="5"/>
      <c r="AQ56" s="5"/>
      <c r="AR56" s="5"/>
      <c r="AS56" s="5"/>
      <c r="AT56" s="5"/>
      <c r="AU56" s="8"/>
      <c r="AV56" s="9"/>
      <c r="AW56" s="5"/>
      <c r="AX56" s="47">
        <f t="shared" si="26"/>
        <v>36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4">
        <f t="shared" si="27"/>
        <v>36</v>
      </c>
    </row>
    <row r="57" spans="1:60" ht="15">
      <c r="A57" s="114"/>
      <c r="B57" s="36" t="s">
        <v>147</v>
      </c>
      <c r="C57" s="39" t="s">
        <v>148</v>
      </c>
      <c r="D57" s="18" t="s">
        <v>36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47">
        <f>SUM(E57:U57)</f>
        <v>0</v>
      </c>
      <c r="W57" s="6">
        <v>0</v>
      </c>
      <c r="X57" s="6">
        <v>0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>
        <v>24</v>
      </c>
      <c r="AN57" s="10">
        <v>36</v>
      </c>
      <c r="AO57" s="10">
        <v>36</v>
      </c>
      <c r="AP57" s="10">
        <v>36</v>
      </c>
      <c r="AQ57" s="10">
        <v>12</v>
      </c>
      <c r="AR57" s="10"/>
      <c r="AS57" s="10"/>
      <c r="AT57" s="10"/>
      <c r="AU57" s="10"/>
      <c r="AV57" s="10"/>
      <c r="AW57" s="10"/>
      <c r="AX57" s="47">
        <f t="shared" si="26"/>
        <v>144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4">
        <f t="shared" si="27"/>
        <v>144</v>
      </c>
      <c r="BH57" s="7"/>
    </row>
    <row r="58" spans="1:59" ht="15" customHeight="1">
      <c r="A58" s="106"/>
      <c r="B58" s="63" t="s">
        <v>63</v>
      </c>
      <c r="C58" s="63"/>
      <c r="D58" s="63"/>
      <c r="E58" s="10">
        <f aca="true" t="shared" si="40" ref="E58:AW58">SUM(E21,E17,E7)</f>
        <v>36</v>
      </c>
      <c r="F58" s="10">
        <f t="shared" si="40"/>
        <v>36</v>
      </c>
      <c r="G58" s="10">
        <f t="shared" si="40"/>
        <v>36</v>
      </c>
      <c r="H58" s="10">
        <f t="shared" si="40"/>
        <v>36</v>
      </c>
      <c r="I58" s="10">
        <f t="shared" si="40"/>
        <v>36</v>
      </c>
      <c r="J58" s="10">
        <f t="shared" si="40"/>
        <v>36</v>
      </c>
      <c r="K58" s="10">
        <f t="shared" si="40"/>
        <v>36</v>
      </c>
      <c r="L58" s="10">
        <f t="shared" si="40"/>
        <v>36</v>
      </c>
      <c r="M58" s="10">
        <f t="shared" si="40"/>
        <v>36</v>
      </c>
      <c r="N58" s="10">
        <f t="shared" si="40"/>
        <v>36</v>
      </c>
      <c r="O58" s="10">
        <f t="shared" si="40"/>
        <v>36</v>
      </c>
      <c r="P58" s="10">
        <f t="shared" si="40"/>
        <v>36</v>
      </c>
      <c r="Q58" s="10">
        <f t="shared" si="40"/>
        <v>36</v>
      </c>
      <c r="R58" s="28">
        <f t="shared" si="40"/>
        <v>30</v>
      </c>
      <c r="S58" s="28">
        <f t="shared" si="40"/>
        <v>30</v>
      </c>
      <c r="T58" s="10">
        <f t="shared" si="40"/>
        <v>36</v>
      </c>
      <c r="U58" s="28">
        <f t="shared" si="40"/>
        <v>18</v>
      </c>
      <c r="V58" s="43">
        <f t="shared" si="40"/>
        <v>582</v>
      </c>
      <c r="W58" s="10">
        <f t="shared" si="40"/>
        <v>0</v>
      </c>
      <c r="X58" s="10">
        <f t="shared" si="40"/>
        <v>0</v>
      </c>
      <c r="Y58" s="10">
        <f t="shared" si="40"/>
        <v>36</v>
      </c>
      <c r="Z58" s="10">
        <f t="shared" si="40"/>
        <v>36</v>
      </c>
      <c r="AA58" s="10">
        <f t="shared" si="40"/>
        <v>36</v>
      </c>
      <c r="AB58" s="10">
        <f t="shared" si="40"/>
        <v>36</v>
      </c>
      <c r="AC58" s="10">
        <f t="shared" si="40"/>
        <v>36</v>
      </c>
      <c r="AD58" s="10">
        <f t="shared" si="40"/>
        <v>36</v>
      </c>
      <c r="AE58" s="10">
        <f t="shared" si="40"/>
        <v>36</v>
      </c>
      <c r="AF58" s="10">
        <f t="shared" si="40"/>
        <v>36</v>
      </c>
      <c r="AG58" s="10">
        <f t="shared" si="40"/>
        <v>36</v>
      </c>
      <c r="AH58" s="10">
        <f t="shared" si="40"/>
        <v>36</v>
      </c>
      <c r="AI58" s="10">
        <f t="shared" si="40"/>
        <v>36</v>
      </c>
      <c r="AJ58" s="10">
        <f t="shared" si="40"/>
        <v>36</v>
      </c>
      <c r="AK58" s="28">
        <f t="shared" si="40"/>
        <v>30</v>
      </c>
      <c r="AL58" s="28">
        <f t="shared" si="40"/>
        <v>30</v>
      </c>
      <c r="AM58" s="28">
        <f>SUM(AM21,AM17,AM7)</f>
        <v>30</v>
      </c>
      <c r="AN58" s="10">
        <f t="shared" si="40"/>
        <v>36</v>
      </c>
      <c r="AO58" s="10">
        <f t="shared" si="40"/>
        <v>36</v>
      </c>
      <c r="AP58" s="10">
        <f t="shared" si="40"/>
        <v>36</v>
      </c>
      <c r="AQ58" s="10">
        <f t="shared" si="40"/>
        <v>12</v>
      </c>
      <c r="AR58" s="10">
        <f t="shared" si="40"/>
        <v>0</v>
      </c>
      <c r="AS58" s="10">
        <f t="shared" si="40"/>
        <v>0</v>
      </c>
      <c r="AT58" s="10">
        <f t="shared" si="40"/>
        <v>0</v>
      </c>
      <c r="AU58" s="10">
        <f t="shared" si="40"/>
        <v>0</v>
      </c>
      <c r="AV58" s="10">
        <f t="shared" si="40"/>
        <v>0</v>
      </c>
      <c r="AW58" s="10">
        <f t="shared" si="40"/>
        <v>0</v>
      </c>
      <c r="AX58" s="46">
        <f t="shared" si="26"/>
        <v>642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4">
        <f t="shared" si="27"/>
        <v>1224</v>
      </c>
    </row>
    <row r="59" spans="1:59" ht="15" customHeight="1">
      <c r="A59" s="106"/>
      <c r="B59" s="63" t="s">
        <v>64</v>
      </c>
      <c r="C59" s="63"/>
      <c r="D59" s="63"/>
      <c r="E59" s="10">
        <f aca="true" t="shared" si="41" ref="E59:AW59">SUM(E22,E18,E8)</f>
        <v>18</v>
      </c>
      <c r="F59" s="10">
        <f t="shared" si="41"/>
        <v>18</v>
      </c>
      <c r="G59" s="10">
        <f t="shared" si="41"/>
        <v>18</v>
      </c>
      <c r="H59" s="10">
        <f t="shared" si="41"/>
        <v>18</v>
      </c>
      <c r="I59" s="10">
        <f t="shared" si="41"/>
        <v>18</v>
      </c>
      <c r="J59" s="10">
        <f t="shared" si="41"/>
        <v>18</v>
      </c>
      <c r="K59" s="10">
        <f t="shared" si="41"/>
        <v>18</v>
      </c>
      <c r="L59" s="10">
        <f t="shared" si="41"/>
        <v>18</v>
      </c>
      <c r="M59" s="34">
        <f t="shared" si="41"/>
        <v>18</v>
      </c>
      <c r="N59" s="34">
        <f t="shared" si="41"/>
        <v>18</v>
      </c>
      <c r="O59" s="34">
        <f t="shared" si="41"/>
        <v>18</v>
      </c>
      <c r="P59" s="34">
        <f t="shared" si="41"/>
        <v>18</v>
      </c>
      <c r="Q59" s="34">
        <f t="shared" si="41"/>
        <v>18</v>
      </c>
      <c r="R59" s="28">
        <f t="shared" si="41"/>
        <v>15</v>
      </c>
      <c r="S59" s="28">
        <f t="shared" si="41"/>
        <v>6</v>
      </c>
      <c r="T59" s="34">
        <f t="shared" si="41"/>
        <v>0</v>
      </c>
      <c r="U59" s="28">
        <f t="shared" si="41"/>
        <v>0</v>
      </c>
      <c r="V59" s="43">
        <f t="shared" si="41"/>
        <v>255</v>
      </c>
      <c r="W59" s="10">
        <f t="shared" si="41"/>
        <v>0</v>
      </c>
      <c r="X59" s="10">
        <f t="shared" si="41"/>
        <v>0</v>
      </c>
      <c r="Y59" s="34">
        <f t="shared" si="41"/>
        <v>18</v>
      </c>
      <c r="Z59" s="34">
        <f t="shared" si="41"/>
        <v>18</v>
      </c>
      <c r="AA59" s="34">
        <f t="shared" si="41"/>
        <v>18</v>
      </c>
      <c r="AB59" s="10">
        <f t="shared" si="41"/>
        <v>18</v>
      </c>
      <c r="AC59" s="10">
        <f t="shared" si="41"/>
        <v>18</v>
      </c>
      <c r="AD59" s="10">
        <f t="shared" si="41"/>
        <v>18</v>
      </c>
      <c r="AE59" s="10">
        <f t="shared" si="41"/>
        <v>18</v>
      </c>
      <c r="AF59" s="10">
        <f t="shared" si="41"/>
        <v>18</v>
      </c>
      <c r="AG59" s="10">
        <f t="shared" si="41"/>
        <v>18</v>
      </c>
      <c r="AH59" s="34">
        <f t="shared" si="41"/>
        <v>18</v>
      </c>
      <c r="AI59" s="34">
        <f t="shared" si="41"/>
        <v>18</v>
      </c>
      <c r="AJ59" s="34">
        <f t="shared" si="41"/>
        <v>18</v>
      </c>
      <c r="AK59" s="28">
        <f t="shared" si="41"/>
        <v>15</v>
      </c>
      <c r="AL59" s="28">
        <f t="shared" si="41"/>
        <v>0</v>
      </c>
      <c r="AM59" s="28">
        <f t="shared" si="41"/>
        <v>0</v>
      </c>
      <c r="AN59" s="34">
        <f t="shared" si="41"/>
        <v>0</v>
      </c>
      <c r="AO59" s="10">
        <f t="shared" si="41"/>
        <v>0</v>
      </c>
      <c r="AP59" s="10">
        <f t="shared" si="41"/>
        <v>0</v>
      </c>
      <c r="AQ59" s="10">
        <f t="shared" si="41"/>
        <v>0</v>
      </c>
      <c r="AR59" s="10">
        <f t="shared" si="41"/>
        <v>0</v>
      </c>
      <c r="AS59" s="10">
        <f t="shared" si="41"/>
        <v>0</v>
      </c>
      <c r="AT59" s="10">
        <f t="shared" si="41"/>
        <v>0</v>
      </c>
      <c r="AU59" s="10">
        <f t="shared" si="41"/>
        <v>0</v>
      </c>
      <c r="AV59" s="10">
        <f t="shared" si="41"/>
        <v>0</v>
      </c>
      <c r="AW59" s="10">
        <f t="shared" si="41"/>
        <v>0</v>
      </c>
      <c r="AX59" s="46">
        <f t="shared" si="26"/>
        <v>231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4">
        <f t="shared" si="27"/>
        <v>486</v>
      </c>
    </row>
    <row r="60" spans="1:59" ht="15" customHeight="1">
      <c r="A60" s="69"/>
      <c r="B60" s="63" t="s">
        <v>65</v>
      </c>
      <c r="C60" s="63"/>
      <c r="D60" s="63"/>
      <c r="E60" s="10">
        <f aca="true" t="shared" si="42" ref="E60:AW60">SUM(E58:E59)</f>
        <v>54</v>
      </c>
      <c r="F60" s="10">
        <f t="shared" si="42"/>
        <v>54</v>
      </c>
      <c r="G60" s="10">
        <f t="shared" si="42"/>
        <v>54</v>
      </c>
      <c r="H60" s="10">
        <f t="shared" si="42"/>
        <v>54</v>
      </c>
      <c r="I60" s="10">
        <f t="shared" si="42"/>
        <v>54</v>
      </c>
      <c r="J60" s="10">
        <f t="shared" si="42"/>
        <v>54</v>
      </c>
      <c r="K60" s="10">
        <f t="shared" si="42"/>
        <v>54</v>
      </c>
      <c r="L60" s="10">
        <f t="shared" si="42"/>
        <v>54</v>
      </c>
      <c r="M60" s="34">
        <f t="shared" si="42"/>
        <v>54</v>
      </c>
      <c r="N60" s="34">
        <f t="shared" si="42"/>
        <v>54</v>
      </c>
      <c r="O60" s="34">
        <f t="shared" si="42"/>
        <v>54</v>
      </c>
      <c r="P60" s="34">
        <f t="shared" si="42"/>
        <v>54</v>
      </c>
      <c r="Q60" s="34">
        <f t="shared" si="42"/>
        <v>54</v>
      </c>
      <c r="R60" s="28">
        <f t="shared" si="42"/>
        <v>45</v>
      </c>
      <c r="S60" s="28">
        <f t="shared" si="42"/>
        <v>36</v>
      </c>
      <c r="T60" s="34">
        <f t="shared" si="42"/>
        <v>36</v>
      </c>
      <c r="U60" s="28">
        <f t="shared" si="42"/>
        <v>18</v>
      </c>
      <c r="V60" s="43">
        <f t="shared" si="42"/>
        <v>837</v>
      </c>
      <c r="W60" s="10">
        <f t="shared" si="42"/>
        <v>0</v>
      </c>
      <c r="X60" s="10">
        <f t="shared" si="42"/>
        <v>0</v>
      </c>
      <c r="Y60" s="34">
        <f t="shared" si="42"/>
        <v>54</v>
      </c>
      <c r="Z60" s="34">
        <f t="shared" si="42"/>
        <v>54</v>
      </c>
      <c r="AA60" s="34">
        <f t="shared" si="42"/>
        <v>54</v>
      </c>
      <c r="AB60" s="10">
        <f t="shared" si="42"/>
        <v>54</v>
      </c>
      <c r="AC60" s="10">
        <f t="shared" si="42"/>
        <v>54</v>
      </c>
      <c r="AD60" s="10">
        <f t="shared" si="42"/>
        <v>54</v>
      </c>
      <c r="AE60" s="10">
        <f t="shared" si="42"/>
        <v>54</v>
      </c>
      <c r="AF60" s="10">
        <f t="shared" si="42"/>
        <v>54</v>
      </c>
      <c r="AG60" s="10">
        <f t="shared" si="42"/>
        <v>54</v>
      </c>
      <c r="AH60" s="34">
        <f t="shared" si="42"/>
        <v>54</v>
      </c>
      <c r="AI60" s="34">
        <f t="shared" si="42"/>
        <v>54</v>
      </c>
      <c r="AJ60" s="34">
        <f t="shared" si="42"/>
        <v>54</v>
      </c>
      <c r="AK60" s="28">
        <f t="shared" si="42"/>
        <v>45</v>
      </c>
      <c r="AL60" s="28">
        <f t="shared" si="42"/>
        <v>30</v>
      </c>
      <c r="AM60" s="28">
        <f t="shared" si="42"/>
        <v>30</v>
      </c>
      <c r="AN60" s="34">
        <f t="shared" si="42"/>
        <v>36</v>
      </c>
      <c r="AO60" s="10">
        <f t="shared" si="42"/>
        <v>36</v>
      </c>
      <c r="AP60" s="10">
        <f t="shared" si="42"/>
        <v>36</v>
      </c>
      <c r="AQ60" s="10">
        <f t="shared" si="42"/>
        <v>12</v>
      </c>
      <c r="AR60" s="10">
        <f t="shared" si="42"/>
        <v>0</v>
      </c>
      <c r="AS60" s="10">
        <f t="shared" si="42"/>
        <v>0</v>
      </c>
      <c r="AT60" s="10">
        <f t="shared" si="42"/>
        <v>0</v>
      </c>
      <c r="AU60" s="10">
        <f t="shared" si="42"/>
        <v>0</v>
      </c>
      <c r="AV60" s="10">
        <f t="shared" si="42"/>
        <v>0</v>
      </c>
      <c r="AW60" s="10">
        <f t="shared" si="42"/>
        <v>0</v>
      </c>
      <c r="AX60" s="46">
        <f t="shared" si="26"/>
        <v>873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4">
        <f t="shared" si="27"/>
        <v>1710</v>
      </c>
    </row>
    <row r="61" spans="5:58" ht="15" customHeight="1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  <c r="AI61" s="13"/>
      <c r="AJ61" s="13"/>
      <c r="AK61" s="14"/>
      <c r="AL61" s="13"/>
      <c r="AM61" s="13"/>
      <c r="AN61" s="13"/>
      <c r="AO61" s="13"/>
      <c r="AP61" s="14"/>
      <c r="AQ61" s="13"/>
      <c r="AR61" s="13"/>
      <c r="AS61" s="14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</row>
    <row r="62" ht="15" customHeight="1"/>
    <row r="63" ht="15" customHeight="1"/>
    <row r="64" ht="15" customHeight="1"/>
    <row r="65" ht="15" customHeight="1"/>
    <row r="66" ht="15" customHeight="1"/>
    <row r="67" ht="15" customHeight="1">
      <c r="AU67" s="15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/>
  <mergeCells count="111">
    <mergeCell ref="AX1:AX3"/>
    <mergeCell ref="Z1:Z3"/>
    <mergeCell ref="AA1:AA3"/>
    <mergeCell ref="AB1:AB3"/>
    <mergeCell ref="AJ1:AJ3"/>
    <mergeCell ref="AK1:AK3"/>
    <mergeCell ref="AL1:AL3"/>
    <mergeCell ref="AM1:AM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A1:A60"/>
    <mergeCell ref="B7:B8"/>
    <mergeCell ref="C7:C8"/>
    <mergeCell ref="B9:B10"/>
    <mergeCell ref="C9:C10"/>
    <mergeCell ref="B23:B24"/>
    <mergeCell ref="B17:B18"/>
    <mergeCell ref="C17:C18"/>
    <mergeCell ref="C23:C24"/>
    <mergeCell ref="B25:B26"/>
    <mergeCell ref="F1:F3"/>
    <mergeCell ref="G1:G3"/>
    <mergeCell ref="H1:H3"/>
    <mergeCell ref="I1:I3"/>
    <mergeCell ref="C19:C20"/>
    <mergeCell ref="B21:B22"/>
    <mergeCell ref="B1:B6"/>
    <mergeCell ref="C13:C14"/>
    <mergeCell ref="B15:B16"/>
    <mergeCell ref="C15:C16"/>
    <mergeCell ref="B11:B12"/>
    <mergeCell ref="C11:C12"/>
    <mergeCell ref="B13:B14"/>
    <mergeCell ref="C31:C32"/>
    <mergeCell ref="C25:C26"/>
    <mergeCell ref="C29:C30"/>
    <mergeCell ref="BG1:BG6"/>
    <mergeCell ref="N1:N3"/>
    <mergeCell ref="O1:O3"/>
    <mergeCell ref="S1:S3"/>
    <mergeCell ref="T1:T3"/>
    <mergeCell ref="P1:P3"/>
    <mergeCell ref="E1:E3"/>
    <mergeCell ref="B52:B53"/>
    <mergeCell ref="C52:C53"/>
    <mergeCell ref="B54:B55"/>
    <mergeCell ref="C21:C22"/>
    <mergeCell ref="B33:B34"/>
    <mergeCell ref="C33:C34"/>
    <mergeCell ref="B27:B28"/>
    <mergeCell ref="C27:C28"/>
    <mergeCell ref="B29:B30"/>
    <mergeCell ref="B31:B32"/>
    <mergeCell ref="B43:B44"/>
    <mergeCell ref="C41:C42"/>
    <mergeCell ref="B41:B42"/>
    <mergeCell ref="B60:D60"/>
    <mergeCell ref="C47:C48"/>
    <mergeCell ref="B47:B48"/>
    <mergeCell ref="C45:C46"/>
    <mergeCell ref="B45:B46"/>
    <mergeCell ref="B58:D58"/>
    <mergeCell ref="B59:D59"/>
    <mergeCell ref="C54:C55"/>
    <mergeCell ref="C35:C36"/>
    <mergeCell ref="B35:B36"/>
    <mergeCell ref="B39:B40"/>
    <mergeCell ref="C39:C40"/>
    <mergeCell ref="C37:C38"/>
    <mergeCell ref="C43:C44"/>
    <mergeCell ref="B37:B38"/>
    <mergeCell ref="B49:B50"/>
    <mergeCell ref="C49:C50"/>
  </mergeCells>
  <conditionalFormatting sqref="E58:AW58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</cp:lastModifiedBy>
  <cp:lastPrinted>2021-09-03T09:53:37Z</cp:lastPrinted>
  <dcterms:created xsi:type="dcterms:W3CDTF">2019-06-28T06:18:24Z</dcterms:created>
  <dcterms:modified xsi:type="dcterms:W3CDTF">2022-08-15T07:49:46Z</dcterms:modified>
  <cp:category/>
  <cp:version/>
  <cp:contentType/>
  <cp:contentStatus/>
</cp:coreProperties>
</file>