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555" windowHeight="11700" activeTab="3"/>
  </bookViews>
  <sheets>
    <sheet name="1 курс!" sheetId="1" r:id="rId1"/>
    <sheet name="2 курс!" sheetId="2" r:id="rId2"/>
    <sheet name="3 курс!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<sst xmlns="http://schemas.openxmlformats.org/spreadsheetml/2006/main" count="778" uniqueCount="225">
  <si>
    <t>Курс 1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</si>
  <si>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</si>
  <si>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</si>
  <si>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</si>
  <si>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</si>
  <si>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</si>
  <si>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</si>
  <si>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</si>
  <si>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</si>
  <si>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</si>
  <si>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</si>
  <si>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</si>
  <si>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</si>
  <si>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</si>
  <si>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</si>
  <si>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</si>
  <si>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</si>
  <si>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</si>
  <si>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</si>
  <si>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</si>
  <si>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</si>
  <si>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</si>
  <si>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</si>
  <si>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</si>
  <si>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</si>
  <si>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</si>
  <si>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</si>
  <si>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</si>
  <si>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</si>
  <si>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Итого за 2 семестр</t>
  </si>
  <si>
    <t>всего часов</t>
  </si>
  <si>
    <t>Порядковые номера недель учебного года</t>
  </si>
  <si>
    <t>К</t>
  </si>
  <si>
    <t>О.ОО</t>
  </si>
  <si>
    <t>Общеобразовательный цикл</t>
  </si>
  <si>
    <t>обяз.уч.</t>
  </si>
  <si>
    <t>сам.р.с.</t>
  </si>
  <si>
    <t>Общие учебные дисциплины из обязательных предметных областей</t>
  </si>
  <si>
    <t xml:space="preserve">Русский язык </t>
  </si>
  <si>
    <t>Литература</t>
  </si>
  <si>
    <t>Иностранный язык</t>
  </si>
  <si>
    <t>Математика</t>
  </si>
  <si>
    <t>История</t>
  </si>
  <si>
    <t>Основы безопасности жизнедеятельности</t>
  </si>
  <si>
    <t>Обществознание</t>
  </si>
  <si>
    <t>Дополнительные учебные дисциплины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</si>
  <si>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</si>
  <si>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</si>
  <si>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</si>
  <si>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Курс 2</t>
  </si>
  <si>
    <t>05 - 11 января</t>
  </si>
  <si>
    <t>ОГСЭ.00</t>
  </si>
  <si>
    <t>Общий гуманитарный и социально-экономический цикл</t>
  </si>
  <si>
    <t>ОГСЭ. 02</t>
  </si>
  <si>
    <t>ОГСЭ. 04</t>
  </si>
  <si>
    <t>ОГСЭ. 05</t>
  </si>
  <si>
    <t xml:space="preserve"> Физическая культура </t>
  </si>
  <si>
    <t>ОГСЭ. 06</t>
  </si>
  <si>
    <t>Русский язык и культура речи</t>
  </si>
  <si>
    <t>ЕН. 00</t>
  </si>
  <si>
    <t>Математический и общий естественнонаучный цикл</t>
  </si>
  <si>
    <t>ЕН. 01</t>
  </si>
  <si>
    <t>П. 00</t>
  </si>
  <si>
    <t xml:space="preserve">Профессиональный цикл </t>
  </si>
  <si>
    <t>ОП. 00</t>
  </si>
  <si>
    <t>ОП. 01</t>
  </si>
  <si>
    <t>Экономика организации</t>
  </si>
  <si>
    <t>ОП. 02</t>
  </si>
  <si>
    <t>Менеджмент</t>
  </si>
  <si>
    <t>ОП. 04</t>
  </si>
  <si>
    <t>Документационное обеспечение управления</t>
  </si>
  <si>
    <t>Основы бухгалтерского учета</t>
  </si>
  <si>
    <t>ОП. 12</t>
  </si>
  <si>
    <t>ПМ. 01</t>
  </si>
  <si>
    <t>Учебная практика</t>
  </si>
  <si>
    <t>ПП. 01</t>
  </si>
  <si>
    <t>ОП. 06</t>
  </si>
  <si>
    <t>Финансы, денежное обращение и кредит</t>
  </si>
  <si>
    <t>Налоги и налогообложение</t>
  </si>
  <si>
    <t>ПМ. 02</t>
  </si>
  <si>
    <t>ПП. 02</t>
  </si>
  <si>
    <t>Производственная практика (по профилю специальности)</t>
  </si>
  <si>
    <t>ПМ. 03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</si>
  <si>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</si>
  <si>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</si>
  <si>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ПМ. 05</t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</si>
  <si>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</si>
  <si>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</si>
  <si>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ПП. 05</t>
  </si>
  <si>
    <t>ОГСЭ. 03</t>
  </si>
  <si>
    <t>Психология общения</t>
  </si>
  <si>
    <t>ОГСЭ. 07</t>
  </si>
  <si>
    <t>Аудит</t>
  </si>
  <si>
    <t>Анализ финансово-хозяйственной деятельности</t>
  </si>
  <si>
    <t>Антикризисное управление</t>
  </si>
  <si>
    <t>ПМ. 04</t>
  </si>
  <si>
    <t>МДК 04. 01</t>
  </si>
  <si>
    <t>ПП. 04</t>
  </si>
  <si>
    <t>Курс 3</t>
  </si>
  <si>
    <t>Курс 4</t>
  </si>
  <si>
    <t>ОГСЭ. 08</t>
  </si>
  <si>
    <t>Основы финансовой граммотности</t>
  </si>
  <si>
    <t xml:space="preserve">Общепрофессиональный цикл </t>
  </si>
  <si>
    <t>ОП. 09</t>
  </si>
  <si>
    <t>Информационные технологии в профессиональной деятельности / Адаптационные информационные технологии в профессиональной деятельности</t>
  </si>
  <si>
    <t xml:space="preserve"> Документирование хозяйственных операций и ведение бухгалтерского учета активов организации</t>
  </si>
  <si>
    <t xml:space="preserve"> Практические основы бухгалтерского учета активов организации</t>
  </si>
  <si>
    <t>ПМ. 06</t>
  </si>
  <si>
    <t>МДК 01. 01</t>
  </si>
  <si>
    <t>МДК 06. 01</t>
  </si>
  <si>
    <t>УП.06.01</t>
  </si>
  <si>
    <t>УП.01.01</t>
  </si>
  <si>
    <t>консульт.</t>
  </si>
  <si>
    <t>пром.атт.</t>
  </si>
  <si>
    <t>Всего час. в неделю обязательной учебной нагрузки</t>
  </si>
  <si>
    <t>В том числе всего час. в неделю сам-ной работы студентов</t>
  </si>
  <si>
    <t>В том числе всего час. в неделю консультаций</t>
  </si>
  <si>
    <t>В том числе всего час. в неделю промежуточной аттестации</t>
  </si>
  <si>
    <t>Экзамен по модулю</t>
  </si>
  <si>
    <t>Иностранный язык в профессиональной деятельности</t>
  </si>
  <si>
    <t>ОГСЭ. 09</t>
  </si>
  <si>
    <t>ОП. 03</t>
  </si>
  <si>
    <t>Основы социологии и политологии</t>
  </si>
  <si>
    <t>ОП. 11</t>
  </si>
  <si>
    <t>Правовое обеспечение профессиональной деятельности и налоговое право</t>
  </si>
  <si>
    <t>ОП. 13</t>
  </si>
  <si>
    <t>Статистика</t>
  </si>
  <si>
    <t>ОП. 15</t>
  </si>
  <si>
    <t>Бухгалтерский учет на малом предприятии</t>
  </si>
  <si>
    <t>Ведение бухгалтерского учета источников формирования активов, выполнение работ по инвентаризации активов, и финансовых обязательств организации</t>
  </si>
  <si>
    <t>МДК 02. 01</t>
  </si>
  <si>
    <t>МДК 02. 02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</si>
  <si>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</si>
  <si>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</si>
  <si>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МДК 03. 01</t>
  </si>
  <si>
    <t>УП.02</t>
  </si>
  <si>
    <t>УП.03</t>
  </si>
  <si>
    <t>ПП. 03</t>
  </si>
  <si>
    <t>МДК 05. 01</t>
  </si>
  <si>
    <t>УП.05</t>
  </si>
  <si>
    <t>География</t>
  </si>
  <si>
    <t>Основы философии</t>
  </si>
  <si>
    <t>ЕН.00</t>
  </si>
  <si>
    <t>ЕН.02</t>
  </si>
  <si>
    <t>Экологические основы природопользования</t>
  </si>
  <si>
    <t>Безопасность жизнедеятельности</t>
  </si>
  <si>
    <t>Составление и использование бухгалтерской  отчетности</t>
  </si>
  <si>
    <t>Технология составления бухгалтерской  отчетности</t>
  </si>
  <si>
    <t>ПДП.00</t>
  </si>
  <si>
    <t>ПРЕДДИПЛОМНАЯ ПРАКТИКА</t>
  </si>
  <si>
    <t>Основы предпринимательской деятельности</t>
  </si>
  <si>
    <t>Основы анализа бухгалтерской  отчетности</t>
  </si>
  <si>
    <t>МДК 04. 02</t>
  </si>
  <si>
    <t>ОП. 05</t>
  </si>
  <si>
    <t>ОП. 07</t>
  </si>
  <si>
    <t>ОП. 08</t>
  </si>
  <si>
    <t>ОП. 10</t>
  </si>
  <si>
    <t>ОП. 16</t>
  </si>
  <si>
    <t>ОГСЭ. 01</t>
  </si>
  <si>
    <t>Основы маркетинга</t>
  </si>
  <si>
    <t>УП. 04</t>
  </si>
  <si>
    <t>ОП. 14</t>
  </si>
  <si>
    <t>ООД.01</t>
  </si>
  <si>
    <t>ООД.02</t>
  </si>
  <si>
    <t>ООД.03</t>
  </si>
  <si>
    <t>ООД.04</t>
  </si>
  <si>
    <t>ООД.04.01</t>
  </si>
  <si>
    <t>ООД.05</t>
  </si>
  <si>
    <t xml:space="preserve">Информатика </t>
  </si>
  <si>
    <t>ООД.06</t>
  </si>
  <si>
    <t>Физика</t>
  </si>
  <si>
    <t>ООД.07</t>
  </si>
  <si>
    <t>Химия</t>
  </si>
  <si>
    <t>ООД.08</t>
  </si>
  <si>
    <t>Биология</t>
  </si>
  <si>
    <t>ООД.09</t>
  </si>
  <si>
    <t>ООД.10</t>
  </si>
  <si>
    <t>ООД.11</t>
  </si>
  <si>
    <t>ООД.12</t>
  </si>
  <si>
    <t>Физическая культура/ Адаптивная физическая культура</t>
  </si>
  <si>
    <t>ООД.13</t>
  </si>
  <si>
    <t>ООД.14</t>
  </si>
  <si>
    <t>Карьерное моделирование</t>
  </si>
  <si>
    <t>Эффективное поведение на рынке труда / Основы интеллектуального труда и коммуникативный практикум</t>
  </si>
  <si>
    <t>Основы работы в программе 1С: Бухгалтерия</t>
  </si>
  <si>
    <t>Основы цифровой экономики</t>
  </si>
  <si>
    <t>ПМ.01.Э</t>
  </si>
  <si>
    <t>Ведение кассовых операций</t>
  </si>
  <si>
    <t>ПМ.06.ЭК</t>
  </si>
  <si>
    <t>Квалификационный экзамен</t>
  </si>
  <si>
    <t>ПМ.02.Э</t>
  </si>
  <si>
    <t>ПМ.03.Э</t>
  </si>
  <si>
    <t>ООД</t>
  </si>
  <si>
    <t xml:space="preserve">Индивидуальный проект </t>
  </si>
  <si>
    <t>Выполнение работ по должности служащего  23369 Кассир</t>
  </si>
  <si>
    <t>ЕН. 02</t>
  </si>
  <si>
    <t>Правовое обеспечение профессиональной деятельности</t>
  </si>
  <si>
    <t>ПМ.05.Э</t>
  </si>
  <si>
    <t>23 - 29 февраля</t>
  </si>
  <si>
    <t>01 - 07 марта</t>
  </si>
  <si>
    <t>08 - 14 марта</t>
  </si>
  <si>
    <t>15 - 21 марта</t>
  </si>
  <si>
    <t>22 - 28 марта</t>
  </si>
  <si>
    <t>29 марта - 04 апреля</t>
  </si>
  <si>
    <t>05 - 11 апреля</t>
  </si>
  <si>
    <t>12 - 18 апреля</t>
  </si>
  <si>
    <t>19 - 25 апреля</t>
  </si>
  <si>
    <t>26 апреля - 02 мая</t>
  </si>
  <si>
    <t>03 - 09 мая</t>
  </si>
  <si>
    <t>10 - 16 мая</t>
  </si>
  <si>
    <t>17 - 23 мая</t>
  </si>
  <si>
    <t>24 - 30 мая</t>
  </si>
  <si>
    <t>31 мая - 06 июня</t>
  </si>
  <si>
    <t>07 - 13 июня</t>
  </si>
  <si>
    <t>14 - 20 июня</t>
  </si>
  <si>
    <t>21 - 27 июня</t>
  </si>
  <si>
    <t>28 июня - 04 июля</t>
  </si>
  <si>
    <t>05 - 11 июля</t>
  </si>
  <si>
    <t>12 - 18 июля</t>
  </si>
  <si>
    <t>19 - 25 июля</t>
  </si>
  <si>
    <t>26 июля - 01 августа</t>
  </si>
  <si>
    <t>02 - 08 августа</t>
  </si>
  <si>
    <t>09 - 15 августа</t>
  </si>
  <si>
    <t>16 - 22 августа</t>
  </si>
  <si>
    <t>23 - 31 августа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</si>
</sst>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d\ mmm;@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General_)"/>
    <numFmt numFmtId="195" formatCode="#,##0\ &quot;р.&quot;;\-#,##0\ &quot;р.&quot;"/>
    <numFmt numFmtId="196" formatCode="#,##0\ &quot;р.&quot;;[Red]\-#,##0\ &quot;р.&quot;"/>
    <numFmt numFmtId="197" formatCode="#,##0.00\ &quot;р.&quot;;\-#,##0.00\ &quot;р.&quot;"/>
    <numFmt numFmtId="198" formatCode="#,##0.00\ &quot;р.&quot;;[Red]\-#,##0.00\ &quot;р.&quot;"/>
    <numFmt numFmtId="199" formatCode="_-* #,##0\ &quot;р.&quot;_-;\-* #,##0\ &quot;р.&quot;_-;_-* &quot;-&quot;\ &quot;р.&quot;_-;_-@_-"/>
    <numFmt numFmtId="200" formatCode="_-* #,##0\ _р_._-;\-* #,##0\ _р_._-;_-* &quot;-&quot;\ _р_._-;_-@_-"/>
    <numFmt numFmtId="201" formatCode="_-* #,##0.00\ &quot;р.&quot;_-;\-* #,##0.00\ &quot;р.&quot;_-;_-* &quot;-&quot;??\ &quot;р.&quot;_-;_-@_-"/>
    <numFmt numFmtId="202" formatCode="_-* #,##0.00\ _р_._-;\-* #,##0.00\ _р_._-;_-* &quot;-&quot;??\ _р_._-;_-@_-"/>
    <numFmt numFmtId="203" formatCode="000000"/>
    <numFmt numFmtId="204" formatCode="0.0"/>
    <numFmt numFmtId="205" formatCode="0.0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11"/>
      </patternFill>
    </fill>
    <fill>
      <patternFill patternType="solid">
        <fgColor indexed="13"/>
        <bgColor indexed="64"/>
      </patternFill>
    </fill>
    <fill>
      <patternFill patternType="lightGray">
        <bgColor indexed="11"/>
      </patternFill>
    </fill>
    <fill>
      <patternFill patternType="gray125">
        <bgColor indexed="11"/>
      </patternFill>
    </fill>
    <fill>
      <patternFill patternType="solid">
        <fgColor indexed="15"/>
        <bgColor indexed="64"/>
      </patternFill>
    </fill>
    <fill>
      <patternFill patternType="gray125">
        <bgColor indexed="53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2" fillId="9" borderId="1" applyNumberFormat="0" applyAlignment="0" applyProtection="0"/>
    <xf numFmtId="0" fontId="3" fillId="22" borderId="2" applyNumberFormat="0" applyAlignment="0" applyProtection="0"/>
    <xf numFmtId="0" fontId="4" fillId="22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3" borderId="7" applyNumberFormat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29">
    <xf numFmtId="0" fontId="0" fillId="0" borderId="0" xfId="0" applyAlignment="1">
      <alignment/>
    </xf>
    <xf numFmtId="1" fontId="20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vertical="center" textRotation="90"/>
    </xf>
    <xf numFmtId="0" fontId="22" fillId="0" borderId="11" xfId="0" applyFont="1" applyBorder="1" applyAlignment="1">
      <alignment/>
    </xf>
    <xf numFmtId="1" fontId="21" fillId="0" borderId="11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20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16" fillId="0" borderId="0" xfId="0" applyFont="1" applyBorder="1" applyAlignment="1">
      <alignment textRotation="90"/>
    </xf>
    <xf numFmtId="0" fontId="8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 textRotation="90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1" fontId="21" fillId="20" borderId="11" xfId="0" applyNumberFormat="1" applyFont="1" applyFill="1" applyBorder="1" applyAlignment="1">
      <alignment horizontal="center" vertical="center"/>
    </xf>
    <xf numFmtId="0" fontId="24" fillId="15" borderId="11" xfId="0" applyFont="1" applyFill="1" applyBorder="1" applyAlignment="1">
      <alignment horizontal="center" vertical="center"/>
    </xf>
    <xf numFmtId="0" fontId="20" fillId="15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4" fillId="11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vertical="center" textRotation="90"/>
    </xf>
    <xf numFmtId="0" fontId="21" fillId="25" borderId="11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1" fontId="21" fillId="25" borderId="11" xfId="0" applyNumberFormat="1" applyFont="1" applyFill="1" applyBorder="1" applyAlignment="1">
      <alignment horizontal="center" vertical="center"/>
    </xf>
    <xf numFmtId="1" fontId="20" fillId="25" borderId="10" xfId="0" applyNumberFormat="1" applyFont="1" applyFill="1" applyBorder="1" applyAlignment="1">
      <alignment horizontal="center"/>
    </xf>
    <xf numFmtId="1" fontId="20" fillId="25" borderId="10" xfId="0" applyNumberFormat="1" applyFont="1" applyFill="1" applyBorder="1" applyAlignment="1">
      <alignment vertical="center" textRotation="90"/>
    </xf>
    <xf numFmtId="1" fontId="20" fillId="25" borderId="11" xfId="0" applyNumberFormat="1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textRotation="90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1" fontId="21" fillId="0" borderId="11" xfId="0" applyNumberFormat="1" applyFont="1" applyBorder="1" applyAlignment="1">
      <alignment horizontal="right" vertical="center"/>
    </xf>
    <xf numFmtId="0" fontId="20" fillId="18" borderId="11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0" fillId="0" borderId="11" xfId="0" applyFont="1" applyBorder="1" applyAlignment="1">
      <alignment horizontal="right"/>
    </xf>
    <xf numFmtId="1" fontId="21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" fontId="20" fillId="0" borderId="11" xfId="0" applyNumberFormat="1" applyFont="1" applyBorder="1" applyAlignment="1">
      <alignment horizontal="center"/>
    </xf>
    <xf numFmtId="1" fontId="20" fillId="18" borderId="1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" fontId="20" fillId="11" borderId="11" xfId="0" applyNumberFormat="1" applyFont="1" applyFill="1" applyBorder="1" applyAlignment="1">
      <alignment horizontal="center" vertical="center"/>
    </xf>
    <xf numFmtId="1" fontId="20" fillId="27" borderId="11" xfId="0" applyNumberFormat="1" applyFont="1" applyFill="1" applyBorder="1" applyAlignment="1">
      <alignment horizontal="center" vertical="center"/>
    </xf>
    <xf numFmtId="1" fontId="20" fillId="28" borderId="11" xfId="0" applyNumberFormat="1" applyFont="1" applyFill="1" applyBorder="1" applyAlignment="1">
      <alignment horizontal="center" vertical="center"/>
    </xf>
    <xf numFmtId="0" fontId="20" fillId="28" borderId="11" xfId="0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/>
    </xf>
    <xf numFmtId="0" fontId="20" fillId="29" borderId="11" xfId="0" applyFont="1" applyFill="1" applyBorder="1" applyAlignment="1">
      <alignment horizontal="center" vertical="center"/>
    </xf>
    <xf numFmtId="0" fontId="20" fillId="11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1" fontId="21" fillId="0" borderId="10" xfId="0" applyNumberFormat="1" applyFont="1" applyBorder="1" applyAlignment="1">
      <alignment horizontal="center" vertical="center" textRotation="90"/>
    </xf>
    <xf numFmtId="1" fontId="21" fillId="0" borderId="12" xfId="0" applyNumberFormat="1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1" fontId="20" fillId="0" borderId="10" xfId="0" applyNumberFormat="1" applyFont="1" applyBorder="1" applyAlignment="1">
      <alignment horizontal="center" vertical="center" textRotation="90"/>
    </xf>
    <xf numFmtId="1" fontId="20" fillId="0" borderId="12" xfId="0" applyNumberFormat="1" applyFont="1" applyBorder="1" applyAlignment="1">
      <alignment horizontal="center" vertical="center" textRotation="90"/>
    </xf>
    <xf numFmtId="1" fontId="20" fillId="0" borderId="13" xfId="0" applyNumberFormat="1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1" fontId="20" fillId="0" borderId="10" xfId="0" applyNumberFormat="1" applyFont="1" applyBorder="1" applyAlignment="1">
      <alignment horizontal="center" vertical="center" textRotation="90" wrapText="1"/>
    </xf>
    <xf numFmtId="1" fontId="20" fillId="0" borderId="12" xfId="0" applyNumberFormat="1" applyFont="1" applyBorder="1" applyAlignment="1">
      <alignment horizontal="center" vertical="center" textRotation="90" wrapText="1"/>
    </xf>
    <xf numFmtId="1" fontId="20" fillId="0" borderId="13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1" fontId="20" fillId="25" borderId="10" xfId="0" applyNumberFormat="1" applyFont="1" applyFill="1" applyBorder="1" applyAlignment="1">
      <alignment horizontal="center" vertical="center" textRotation="90"/>
    </xf>
    <xf numFmtId="1" fontId="20" fillId="25" borderId="12" xfId="0" applyNumberFormat="1" applyFont="1" applyFill="1" applyBorder="1" applyAlignment="1">
      <alignment horizontal="center" vertical="center" textRotation="90"/>
    </xf>
    <xf numFmtId="1" fontId="20" fillId="25" borderId="13" xfId="0" applyNumberFormat="1" applyFont="1" applyFill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1" fontId="20" fillId="0" borderId="11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center" vertical="center" textRotation="90"/>
    </xf>
    <xf numFmtId="0" fontId="20" fillId="25" borderId="12" xfId="0" applyFont="1" applyFill="1" applyBorder="1" applyAlignment="1">
      <alignment horizontal="center" vertical="center" textRotation="90"/>
    </xf>
    <xf numFmtId="0" fontId="20" fillId="25" borderId="13" xfId="0" applyFont="1" applyFill="1" applyBorder="1" applyAlignment="1">
      <alignment horizontal="center" vertical="center" textRotation="90"/>
    </xf>
    <xf numFmtId="44" fontId="20" fillId="0" borderId="11" xfId="77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0" fontId="25" fillId="0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textRotation="90"/>
    </xf>
  </cellXfs>
  <cellStyles count="89">
    <cellStyle name="Normal" xfId="0"/>
    <cellStyle name="20% - Акцент1" xfId="15"/>
    <cellStyle name="20% — акцент1" xfId="16"/>
    <cellStyle name="20% - Акцент1_38.02.01" xfId="17"/>
    <cellStyle name="20% - Акцент2" xfId="18"/>
    <cellStyle name="20% — акцент2" xfId="19"/>
    <cellStyle name="20% - Акцент2_38.02.01" xfId="20"/>
    <cellStyle name="20% - Акцент3" xfId="21"/>
    <cellStyle name="20% — акцент3" xfId="22"/>
    <cellStyle name="20% - Акцент3_38.02.01" xfId="23"/>
    <cellStyle name="20% - Акцент4" xfId="24"/>
    <cellStyle name="20% — акцент4" xfId="25"/>
    <cellStyle name="20% - Акцент4_38.02.01" xfId="26"/>
    <cellStyle name="20% - Акцент5" xfId="27"/>
    <cellStyle name="20% — акцент5" xfId="28"/>
    <cellStyle name="20% - Акцент6" xfId="29"/>
    <cellStyle name="20% — акцент6" xfId="30"/>
    <cellStyle name="20% - Акцент6_38.02.01" xfId="31"/>
    <cellStyle name="40% - Акцент1" xfId="32"/>
    <cellStyle name="40% — акцент1" xfId="33"/>
    <cellStyle name="40% - Акцент1_38.02.01" xfId="34"/>
    <cellStyle name="40% - Акцент2" xfId="35"/>
    <cellStyle name="40% — акцент2" xfId="36"/>
    <cellStyle name="40% - Акцент3" xfId="37"/>
    <cellStyle name="40% — акцент3" xfId="38"/>
    <cellStyle name="40% - Акцент3_38.02.01" xfId="39"/>
    <cellStyle name="40% - Акцент4" xfId="40"/>
    <cellStyle name="40% — акцент4" xfId="41"/>
    <cellStyle name="40% - Акцент4_38.02.01" xfId="42"/>
    <cellStyle name="40% - Акцент5" xfId="43"/>
    <cellStyle name="40% — акцент5" xfId="44"/>
    <cellStyle name="40% - Акцент5_38.02.01" xfId="45"/>
    <cellStyle name="40% - Акцент6" xfId="46"/>
    <cellStyle name="40% — акцент6" xfId="47"/>
    <cellStyle name="40% - Акцент6_38.02.01" xfId="48"/>
    <cellStyle name="60% - Акцент1" xfId="49"/>
    <cellStyle name="60% — акцент1" xfId="50"/>
    <cellStyle name="60% - Акцент1_38.02.01" xfId="51"/>
    <cellStyle name="60% - Акцент2" xfId="52"/>
    <cellStyle name="60% — акцент2" xfId="53"/>
    <cellStyle name="60% - Акцент2_38.02.01" xfId="54"/>
    <cellStyle name="60% - Акцент3" xfId="55"/>
    <cellStyle name="60% — акцент3" xfId="56"/>
    <cellStyle name="60% - Акцент3_38.02.01" xfId="57"/>
    <cellStyle name="60% - Акцент4" xfId="58"/>
    <cellStyle name="60% — акцент4" xfId="59"/>
    <cellStyle name="60% - Акцент4_38.02.01" xfId="60"/>
    <cellStyle name="60% - Акцент5" xfId="61"/>
    <cellStyle name="60% — акцент5" xfId="62"/>
    <cellStyle name="60% - Акцент5_38.02.01" xfId="63"/>
    <cellStyle name="60% - Акцент6" xfId="64"/>
    <cellStyle name="60% — акцент6" xfId="65"/>
    <cellStyle name="60% - Акцент6_38.02.01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3" xfId="88"/>
    <cellStyle name="Обычный 4" xfId="89"/>
    <cellStyle name="Обычный 5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Тысячи [0]_График" xfId="98"/>
    <cellStyle name="Тысячи_График" xfId="99"/>
    <cellStyle name="Comma" xfId="100"/>
    <cellStyle name="Comma [0]" xfId="101"/>
    <cellStyle name="Хороший" xfId="102"/>
  </cellStyles>
  <dxfs count="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52"/>
  <sheetViews>
    <sheetView view="pageBreakPreview" zoomScale="70" zoomScaleSheetLayoutView="70" workbookViewId="0" topLeftCell="A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42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84" t="s">
        <v>0</v>
      </c>
      <c r="B1" s="73" t="s">
        <v>1</v>
      </c>
      <c r="C1" s="55" t="s">
        <v>2</v>
      </c>
      <c r="D1" s="98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75" t="s">
        <v>9</v>
      </c>
      <c r="K1" s="75" t="s">
        <v>10</v>
      </c>
      <c r="L1" s="75" t="s">
        <v>11</v>
      </c>
      <c r="M1" s="75" t="s">
        <v>12</v>
      </c>
      <c r="N1" s="75" t="s">
        <v>13</v>
      </c>
      <c r="O1" s="75" t="s">
        <v>14</v>
      </c>
      <c r="P1" s="75" t="s">
        <v>15</v>
      </c>
      <c r="Q1" s="75" t="s">
        <v>16</v>
      </c>
      <c r="R1" s="75" t="s">
        <v>17</v>
      </c>
      <c r="S1" s="81" t="s">
        <v>18</v>
      </c>
      <c r="T1" s="75" t="s">
        <v>19</v>
      </c>
      <c r="U1" s="75" t="s">
        <v>20</v>
      </c>
      <c r="V1" s="94" t="s">
        <v>21</v>
      </c>
      <c r="W1" s="78" t="s">
        <v>22</v>
      </c>
      <c r="X1" s="91" t="s">
        <v>50</v>
      </c>
      <c r="Y1" s="78" t="s">
        <v>23</v>
      </c>
      <c r="Z1" s="78" t="s">
        <v>24</v>
      </c>
      <c r="AA1" s="78" t="s">
        <v>25</v>
      </c>
      <c r="AB1" s="78" t="s">
        <v>26</v>
      </c>
      <c r="AC1" s="91" t="s">
        <v>27</v>
      </c>
      <c r="AD1" s="78" t="s">
        <v>28</v>
      </c>
      <c r="AE1" s="90" t="s">
        <v>198</v>
      </c>
      <c r="AF1" s="90" t="s">
        <v>199</v>
      </c>
      <c r="AG1" s="104" t="s">
        <v>200</v>
      </c>
      <c r="AH1" s="90" t="s">
        <v>201</v>
      </c>
      <c r="AI1" s="90" t="s">
        <v>202</v>
      </c>
      <c r="AJ1" s="90" t="s">
        <v>203</v>
      </c>
      <c r="AK1" s="97" t="s">
        <v>204</v>
      </c>
      <c r="AL1" s="90" t="s">
        <v>205</v>
      </c>
      <c r="AM1" s="90" t="s">
        <v>206</v>
      </c>
      <c r="AN1" s="90" t="s">
        <v>207</v>
      </c>
      <c r="AO1" s="97" t="s">
        <v>208</v>
      </c>
      <c r="AP1" s="90" t="s">
        <v>209</v>
      </c>
      <c r="AQ1" s="90" t="s">
        <v>210</v>
      </c>
      <c r="AR1" s="90" t="s">
        <v>211</v>
      </c>
      <c r="AS1" s="90" t="s">
        <v>212</v>
      </c>
      <c r="AT1" s="97" t="s">
        <v>213</v>
      </c>
      <c r="AU1" s="90" t="s">
        <v>214</v>
      </c>
      <c r="AV1" s="90" t="s">
        <v>215</v>
      </c>
      <c r="AW1" s="90" t="s">
        <v>216</v>
      </c>
      <c r="AX1" s="101" t="s">
        <v>29</v>
      </c>
      <c r="AY1" s="97" t="s">
        <v>217</v>
      </c>
      <c r="AZ1" s="90" t="s">
        <v>218</v>
      </c>
      <c r="BA1" s="90" t="s">
        <v>219</v>
      </c>
      <c r="BB1" s="90" t="s">
        <v>220</v>
      </c>
      <c r="BC1" s="90" t="s">
        <v>221</v>
      </c>
      <c r="BD1" s="97" t="s">
        <v>222</v>
      </c>
      <c r="BE1" s="97" t="s">
        <v>223</v>
      </c>
      <c r="BF1" s="97" t="s">
        <v>224</v>
      </c>
      <c r="BG1" s="71" t="s">
        <v>30</v>
      </c>
    </row>
    <row r="2" spans="1:59" ht="16.5" customHeight="1">
      <c r="A2" s="85"/>
      <c r="B2" s="73"/>
      <c r="C2" s="56"/>
      <c r="D2" s="98"/>
      <c r="E2" s="82"/>
      <c r="F2" s="82"/>
      <c r="G2" s="82"/>
      <c r="H2" s="82"/>
      <c r="I2" s="82"/>
      <c r="J2" s="76"/>
      <c r="K2" s="76"/>
      <c r="L2" s="76"/>
      <c r="M2" s="76"/>
      <c r="N2" s="76"/>
      <c r="O2" s="76"/>
      <c r="P2" s="76"/>
      <c r="Q2" s="76"/>
      <c r="R2" s="76"/>
      <c r="S2" s="82"/>
      <c r="T2" s="76"/>
      <c r="U2" s="76"/>
      <c r="V2" s="95"/>
      <c r="W2" s="79"/>
      <c r="X2" s="92"/>
      <c r="Y2" s="79"/>
      <c r="Z2" s="79"/>
      <c r="AA2" s="79"/>
      <c r="AB2" s="79"/>
      <c r="AC2" s="92"/>
      <c r="AD2" s="79"/>
      <c r="AE2" s="90"/>
      <c r="AF2" s="90"/>
      <c r="AG2" s="104"/>
      <c r="AH2" s="90"/>
      <c r="AI2" s="90"/>
      <c r="AJ2" s="90"/>
      <c r="AK2" s="97"/>
      <c r="AL2" s="90"/>
      <c r="AM2" s="90"/>
      <c r="AN2" s="90"/>
      <c r="AO2" s="97"/>
      <c r="AP2" s="90"/>
      <c r="AQ2" s="90"/>
      <c r="AR2" s="90"/>
      <c r="AS2" s="90"/>
      <c r="AT2" s="97"/>
      <c r="AU2" s="90"/>
      <c r="AV2" s="90"/>
      <c r="AW2" s="90"/>
      <c r="AX2" s="102"/>
      <c r="AY2" s="97"/>
      <c r="AZ2" s="90"/>
      <c r="BA2" s="90"/>
      <c r="BB2" s="90"/>
      <c r="BC2" s="90"/>
      <c r="BD2" s="97"/>
      <c r="BE2" s="97"/>
      <c r="BF2" s="97"/>
      <c r="BG2" s="72"/>
    </row>
    <row r="3" spans="1:59" ht="16.5" customHeight="1">
      <c r="A3" s="85"/>
      <c r="B3" s="73"/>
      <c r="C3" s="56"/>
      <c r="D3" s="98"/>
      <c r="E3" s="83"/>
      <c r="F3" s="83"/>
      <c r="G3" s="83"/>
      <c r="H3" s="83"/>
      <c r="I3" s="83"/>
      <c r="J3" s="77"/>
      <c r="K3" s="77"/>
      <c r="L3" s="77"/>
      <c r="M3" s="77"/>
      <c r="N3" s="77"/>
      <c r="O3" s="77"/>
      <c r="P3" s="77"/>
      <c r="Q3" s="77"/>
      <c r="R3" s="77"/>
      <c r="S3" s="83"/>
      <c r="T3" s="77"/>
      <c r="U3" s="77"/>
      <c r="V3" s="96"/>
      <c r="W3" s="80"/>
      <c r="X3" s="93"/>
      <c r="Y3" s="80"/>
      <c r="Z3" s="80"/>
      <c r="AA3" s="80"/>
      <c r="AB3" s="80"/>
      <c r="AC3" s="93"/>
      <c r="AD3" s="80"/>
      <c r="AE3" s="90"/>
      <c r="AF3" s="90"/>
      <c r="AG3" s="104"/>
      <c r="AH3" s="90"/>
      <c r="AI3" s="90"/>
      <c r="AJ3" s="90"/>
      <c r="AK3" s="97"/>
      <c r="AL3" s="90"/>
      <c r="AM3" s="90"/>
      <c r="AN3" s="90"/>
      <c r="AO3" s="97"/>
      <c r="AP3" s="90"/>
      <c r="AQ3" s="90"/>
      <c r="AR3" s="90"/>
      <c r="AS3" s="90"/>
      <c r="AT3" s="97"/>
      <c r="AU3" s="90"/>
      <c r="AV3" s="90"/>
      <c r="AW3" s="90"/>
      <c r="AX3" s="103"/>
      <c r="AY3" s="97"/>
      <c r="AZ3" s="90"/>
      <c r="BA3" s="90"/>
      <c r="BB3" s="90"/>
      <c r="BC3" s="90"/>
      <c r="BD3" s="97"/>
      <c r="BE3" s="97"/>
      <c r="BF3" s="97"/>
      <c r="BG3" s="72"/>
    </row>
    <row r="4" spans="1:59" ht="15">
      <c r="A4" s="85"/>
      <c r="B4" s="73"/>
      <c r="C4" s="56"/>
      <c r="D4" s="98"/>
      <c r="E4" s="100" t="s">
        <v>31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72"/>
    </row>
    <row r="5" spans="1:59" ht="15">
      <c r="A5" s="85"/>
      <c r="B5" s="74"/>
      <c r="C5" s="56"/>
      <c r="D5" s="99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36"/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  <c r="AE5" s="1">
        <v>26</v>
      </c>
      <c r="AF5" s="1">
        <v>27</v>
      </c>
      <c r="AG5" s="1">
        <v>28</v>
      </c>
      <c r="AH5" s="1">
        <v>29</v>
      </c>
      <c r="AI5" s="1">
        <v>30</v>
      </c>
      <c r="AJ5" s="1">
        <v>31</v>
      </c>
      <c r="AK5" s="1">
        <v>32</v>
      </c>
      <c r="AL5" s="1">
        <v>33</v>
      </c>
      <c r="AM5" s="1">
        <v>34</v>
      </c>
      <c r="AN5" s="1">
        <v>35</v>
      </c>
      <c r="AO5" s="1">
        <v>36</v>
      </c>
      <c r="AP5" s="1">
        <v>37</v>
      </c>
      <c r="AQ5" s="1">
        <v>38</v>
      </c>
      <c r="AR5" s="1">
        <v>39</v>
      </c>
      <c r="AS5" s="1">
        <v>40</v>
      </c>
      <c r="AT5" s="1">
        <v>41</v>
      </c>
      <c r="AU5" s="1">
        <v>42</v>
      </c>
      <c r="AV5" s="1">
        <v>43</v>
      </c>
      <c r="AW5" s="1">
        <v>44</v>
      </c>
      <c r="AX5" s="36"/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  <c r="BG5" s="72"/>
    </row>
    <row r="6" spans="1:59" ht="15">
      <c r="A6" s="85"/>
      <c r="B6" s="74"/>
      <c r="C6" s="89"/>
      <c r="D6" s="99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37"/>
      <c r="W6" s="2" t="s">
        <v>32</v>
      </c>
      <c r="X6" s="2" t="s">
        <v>32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13</v>
      </c>
      <c r="AL6" s="2">
        <v>14</v>
      </c>
      <c r="AM6" s="2">
        <v>15</v>
      </c>
      <c r="AN6" s="2">
        <v>16</v>
      </c>
      <c r="AO6" s="2">
        <v>17</v>
      </c>
      <c r="AP6" s="2">
        <v>18</v>
      </c>
      <c r="AQ6" s="2">
        <v>19</v>
      </c>
      <c r="AR6" s="2">
        <v>20</v>
      </c>
      <c r="AS6" s="2">
        <v>21</v>
      </c>
      <c r="AT6" s="2">
        <v>22</v>
      </c>
      <c r="AU6" s="2">
        <v>23</v>
      </c>
      <c r="AV6" s="2">
        <v>24</v>
      </c>
      <c r="AW6" s="2" t="s">
        <v>32</v>
      </c>
      <c r="AX6" s="37"/>
      <c r="AY6" s="2" t="s">
        <v>32</v>
      </c>
      <c r="AZ6" s="2" t="s">
        <v>32</v>
      </c>
      <c r="BA6" s="2" t="s">
        <v>32</v>
      </c>
      <c r="BB6" s="2" t="s">
        <v>32</v>
      </c>
      <c r="BC6" s="2" t="s">
        <v>32</v>
      </c>
      <c r="BD6" s="2" t="s">
        <v>32</v>
      </c>
      <c r="BE6" s="2" t="s">
        <v>32</v>
      </c>
      <c r="BF6" s="2" t="s">
        <v>32</v>
      </c>
      <c r="BG6" s="72"/>
    </row>
    <row r="7" spans="1:60" ht="15" customHeight="1">
      <c r="A7" s="86"/>
      <c r="B7" s="68" t="s">
        <v>33</v>
      </c>
      <c r="C7" s="68" t="s">
        <v>34</v>
      </c>
      <c r="D7" s="3" t="s">
        <v>35</v>
      </c>
      <c r="E7" s="4">
        <f aca="true" t="shared" si="0" ref="E7:AJ7">SUM(E9,E39)</f>
        <v>36</v>
      </c>
      <c r="F7" s="4">
        <f t="shared" si="0"/>
        <v>36</v>
      </c>
      <c r="G7" s="4">
        <f t="shared" si="0"/>
        <v>36</v>
      </c>
      <c r="H7" s="4">
        <f t="shared" si="0"/>
        <v>36</v>
      </c>
      <c r="I7" s="4">
        <f t="shared" si="0"/>
        <v>36</v>
      </c>
      <c r="J7" s="4">
        <f t="shared" si="0"/>
        <v>36</v>
      </c>
      <c r="K7" s="4">
        <f t="shared" si="0"/>
        <v>36</v>
      </c>
      <c r="L7" s="4">
        <f t="shared" si="0"/>
        <v>36</v>
      </c>
      <c r="M7" s="4">
        <f t="shared" si="0"/>
        <v>36</v>
      </c>
      <c r="N7" s="4">
        <f t="shared" si="0"/>
        <v>36</v>
      </c>
      <c r="O7" s="4">
        <f t="shared" si="0"/>
        <v>36</v>
      </c>
      <c r="P7" s="4">
        <f t="shared" si="0"/>
        <v>36</v>
      </c>
      <c r="Q7" s="4">
        <f t="shared" si="0"/>
        <v>36</v>
      </c>
      <c r="R7" s="4">
        <f t="shared" si="0"/>
        <v>36</v>
      </c>
      <c r="S7" s="4">
        <f t="shared" si="0"/>
        <v>36</v>
      </c>
      <c r="T7" s="4">
        <f t="shared" si="0"/>
        <v>36</v>
      </c>
      <c r="U7" s="4">
        <f t="shared" si="0"/>
        <v>36</v>
      </c>
      <c r="V7" s="35">
        <f t="shared" si="0"/>
        <v>612</v>
      </c>
      <c r="W7" s="4">
        <f t="shared" si="0"/>
        <v>0</v>
      </c>
      <c r="X7" s="4">
        <f t="shared" si="0"/>
        <v>0</v>
      </c>
      <c r="Y7" s="4">
        <f t="shared" si="0"/>
        <v>36</v>
      </c>
      <c r="Z7" s="4">
        <f t="shared" si="0"/>
        <v>36</v>
      </c>
      <c r="AA7" s="4">
        <f t="shared" si="0"/>
        <v>36</v>
      </c>
      <c r="AB7" s="4">
        <f t="shared" si="0"/>
        <v>36</v>
      </c>
      <c r="AC7" s="4">
        <f t="shared" si="0"/>
        <v>36</v>
      </c>
      <c r="AD7" s="4">
        <f t="shared" si="0"/>
        <v>36</v>
      </c>
      <c r="AE7" s="4">
        <f t="shared" si="0"/>
        <v>36</v>
      </c>
      <c r="AF7" s="4">
        <f t="shared" si="0"/>
        <v>36</v>
      </c>
      <c r="AG7" s="4">
        <f t="shared" si="0"/>
        <v>36</v>
      </c>
      <c r="AH7" s="4">
        <f t="shared" si="0"/>
        <v>36</v>
      </c>
      <c r="AI7" s="4">
        <f t="shared" si="0"/>
        <v>36</v>
      </c>
      <c r="AJ7" s="4">
        <f t="shared" si="0"/>
        <v>36</v>
      </c>
      <c r="AK7" s="4">
        <f aca="true" t="shared" si="1" ref="AK7:BG7">SUM(AK9,AK39)</f>
        <v>36</v>
      </c>
      <c r="AL7" s="4">
        <f t="shared" si="1"/>
        <v>36</v>
      </c>
      <c r="AM7" s="4">
        <f t="shared" si="1"/>
        <v>36</v>
      </c>
      <c r="AN7" s="4">
        <f t="shared" si="1"/>
        <v>36</v>
      </c>
      <c r="AO7" s="4">
        <f t="shared" si="1"/>
        <v>36</v>
      </c>
      <c r="AP7" s="4">
        <f t="shared" si="1"/>
        <v>36</v>
      </c>
      <c r="AQ7" s="4">
        <f t="shared" si="1"/>
        <v>36</v>
      </c>
      <c r="AR7" s="4">
        <f t="shared" si="1"/>
        <v>36</v>
      </c>
      <c r="AS7" s="4">
        <f t="shared" si="1"/>
        <v>36</v>
      </c>
      <c r="AT7" s="4">
        <f t="shared" si="1"/>
        <v>36</v>
      </c>
      <c r="AU7" s="4">
        <f t="shared" si="1"/>
        <v>36</v>
      </c>
      <c r="AV7" s="4">
        <f t="shared" si="1"/>
        <v>36</v>
      </c>
      <c r="AW7" s="4">
        <f t="shared" si="1"/>
        <v>0</v>
      </c>
      <c r="AX7" s="35">
        <f t="shared" si="1"/>
        <v>864</v>
      </c>
      <c r="AY7" s="4">
        <f t="shared" si="1"/>
        <v>0</v>
      </c>
      <c r="AZ7" s="4">
        <f t="shared" si="1"/>
        <v>0</v>
      </c>
      <c r="BA7" s="4">
        <f t="shared" si="1"/>
        <v>0</v>
      </c>
      <c r="BB7" s="4">
        <f t="shared" si="1"/>
        <v>0</v>
      </c>
      <c r="BC7" s="4">
        <f t="shared" si="1"/>
        <v>0</v>
      </c>
      <c r="BD7" s="4">
        <f t="shared" si="1"/>
        <v>0</v>
      </c>
      <c r="BE7" s="4">
        <f t="shared" si="1"/>
        <v>0</v>
      </c>
      <c r="BF7" s="4">
        <f t="shared" si="1"/>
        <v>0</v>
      </c>
      <c r="BG7" s="4">
        <f t="shared" si="1"/>
        <v>1476</v>
      </c>
      <c r="BH7" s="6"/>
    </row>
    <row r="8" spans="1:59" ht="15" customHeight="1">
      <c r="A8" s="86"/>
      <c r="B8" s="68"/>
      <c r="C8" s="68"/>
      <c r="D8" s="3" t="s">
        <v>36</v>
      </c>
      <c r="E8" s="4">
        <f aca="true" t="shared" si="2" ref="E8:AJ8">SUM(E10,E40)</f>
        <v>0</v>
      </c>
      <c r="F8" s="4">
        <f t="shared" si="2"/>
        <v>2</v>
      </c>
      <c r="G8" s="4">
        <f t="shared" si="2"/>
        <v>0</v>
      </c>
      <c r="H8" s="4">
        <f t="shared" si="2"/>
        <v>2</v>
      </c>
      <c r="I8" s="4">
        <f t="shared" si="2"/>
        <v>0</v>
      </c>
      <c r="J8" s="4">
        <f t="shared" si="2"/>
        <v>2</v>
      </c>
      <c r="K8" s="4">
        <f t="shared" si="2"/>
        <v>0</v>
      </c>
      <c r="L8" s="4">
        <f t="shared" si="2"/>
        <v>2</v>
      </c>
      <c r="M8" s="4">
        <f t="shared" si="2"/>
        <v>0</v>
      </c>
      <c r="N8" s="4">
        <f t="shared" si="2"/>
        <v>2</v>
      </c>
      <c r="O8" s="4">
        <f t="shared" si="2"/>
        <v>0</v>
      </c>
      <c r="P8" s="4">
        <f t="shared" si="2"/>
        <v>2</v>
      </c>
      <c r="Q8" s="4">
        <f t="shared" si="2"/>
        <v>0</v>
      </c>
      <c r="R8" s="4">
        <f t="shared" si="2"/>
        <v>2</v>
      </c>
      <c r="S8" s="4">
        <f t="shared" si="2"/>
        <v>0</v>
      </c>
      <c r="T8" s="4">
        <f t="shared" si="2"/>
        <v>2</v>
      </c>
      <c r="U8" s="4">
        <f t="shared" si="2"/>
        <v>0</v>
      </c>
      <c r="V8" s="35">
        <f t="shared" si="2"/>
        <v>16</v>
      </c>
      <c r="W8" s="4">
        <f t="shared" si="2"/>
        <v>0</v>
      </c>
      <c r="X8" s="4">
        <f t="shared" si="2"/>
        <v>0</v>
      </c>
      <c r="Y8" s="4">
        <f t="shared" si="2"/>
        <v>0</v>
      </c>
      <c r="Z8" s="4">
        <f t="shared" si="2"/>
        <v>0</v>
      </c>
      <c r="AA8" s="4">
        <f t="shared" si="2"/>
        <v>0</v>
      </c>
      <c r="AB8" s="4">
        <f t="shared" si="2"/>
        <v>0</v>
      </c>
      <c r="AC8" s="4">
        <f t="shared" si="2"/>
        <v>0</v>
      </c>
      <c r="AD8" s="4">
        <f t="shared" si="2"/>
        <v>2</v>
      </c>
      <c r="AE8" s="4">
        <f t="shared" si="2"/>
        <v>0</v>
      </c>
      <c r="AF8" s="4">
        <f t="shared" si="2"/>
        <v>0</v>
      </c>
      <c r="AG8" s="4">
        <f t="shared" si="2"/>
        <v>2</v>
      </c>
      <c r="AH8" s="4">
        <f t="shared" si="2"/>
        <v>0</v>
      </c>
      <c r="AI8" s="4">
        <f t="shared" si="2"/>
        <v>2</v>
      </c>
      <c r="AJ8" s="4">
        <f t="shared" si="2"/>
        <v>0</v>
      </c>
      <c r="AK8" s="4">
        <f aca="true" t="shared" si="3" ref="AK8:BG8">SUM(AK10,AK40)</f>
        <v>2</v>
      </c>
      <c r="AL8" s="4">
        <f t="shared" si="3"/>
        <v>0</v>
      </c>
      <c r="AM8" s="4">
        <f t="shared" si="3"/>
        <v>2</v>
      </c>
      <c r="AN8" s="4">
        <f t="shared" si="3"/>
        <v>0</v>
      </c>
      <c r="AO8" s="4">
        <f t="shared" si="3"/>
        <v>2</v>
      </c>
      <c r="AP8" s="4">
        <f t="shared" si="3"/>
        <v>0</v>
      </c>
      <c r="AQ8" s="4">
        <f t="shared" si="3"/>
        <v>2</v>
      </c>
      <c r="AR8" s="4">
        <f t="shared" si="3"/>
        <v>0</v>
      </c>
      <c r="AS8" s="4">
        <f t="shared" si="3"/>
        <v>2</v>
      </c>
      <c r="AT8" s="4">
        <f t="shared" si="3"/>
        <v>0</v>
      </c>
      <c r="AU8" s="4">
        <f t="shared" si="3"/>
        <v>0</v>
      </c>
      <c r="AV8" s="4">
        <f t="shared" si="3"/>
        <v>0</v>
      </c>
      <c r="AW8" s="4">
        <f t="shared" si="3"/>
        <v>0</v>
      </c>
      <c r="AX8" s="35">
        <f t="shared" si="3"/>
        <v>16</v>
      </c>
      <c r="AY8" s="4">
        <f t="shared" si="3"/>
        <v>0</v>
      </c>
      <c r="AZ8" s="4">
        <f t="shared" si="3"/>
        <v>0</v>
      </c>
      <c r="BA8" s="4">
        <f t="shared" si="3"/>
        <v>0</v>
      </c>
      <c r="BB8" s="4">
        <f t="shared" si="3"/>
        <v>0</v>
      </c>
      <c r="BC8" s="4">
        <f t="shared" si="3"/>
        <v>0</v>
      </c>
      <c r="BD8" s="4">
        <f t="shared" si="3"/>
        <v>0</v>
      </c>
      <c r="BE8" s="4">
        <f t="shared" si="3"/>
        <v>0</v>
      </c>
      <c r="BF8" s="4">
        <f t="shared" si="3"/>
        <v>0</v>
      </c>
      <c r="BG8" s="4">
        <f t="shared" si="3"/>
        <v>32</v>
      </c>
    </row>
    <row r="9" spans="1:59" ht="15" customHeight="1">
      <c r="A9" s="86"/>
      <c r="B9" s="68" t="s">
        <v>192</v>
      </c>
      <c r="C9" s="88" t="s">
        <v>37</v>
      </c>
      <c r="D9" s="3" t="s">
        <v>35</v>
      </c>
      <c r="E9" s="4">
        <f>SUM(E11,E13,E15,E17,E21,E19,E23,E25,E27,E29,E31,E33,E35,E37)</f>
        <v>34</v>
      </c>
      <c r="F9" s="4">
        <f aca="true" t="shared" si="4" ref="F9:BG9">SUM(F11,F13,F15,F17,F21,F19,F23,F25,F27,F29,F31,F33,F35,F37)</f>
        <v>34</v>
      </c>
      <c r="G9" s="4">
        <f t="shared" si="4"/>
        <v>34</v>
      </c>
      <c r="H9" s="4">
        <f t="shared" si="4"/>
        <v>34</v>
      </c>
      <c r="I9" s="4">
        <f t="shared" si="4"/>
        <v>34</v>
      </c>
      <c r="J9" s="4">
        <f t="shared" si="4"/>
        <v>34</v>
      </c>
      <c r="K9" s="4">
        <f t="shared" si="4"/>
        <v>34</v>
      </c>
      <c r="L9" s="4">
        <f t="shared" si="4"/>
        <v>34</v>
      </c>
      <c r="M9" s="4">
        <f t="shared" si="4"/>
        <v>34</v>
      </c>
      <c r="N9" s="4">
        <f t="shared" si="4"/>
        <v>34</v>
      </c>
      <c r="O9" s="4">
        <f t="shared" si="4"/>
        <v>34</v>
      </c>
      <c r="P9" s="4">
        <f t="shared" si="4"/>
        <v>34</v>
      </c>
      <c r="Q9" s="4">
        <f t="shared" si="4"/>
        <v>34</v>
      </c>
      <c r="R9" s="4">
        <f t="shared" si="4"/>
        <v>34</v>
      </c>
      <c r="S9" s="4">
        <f t="shared" si="4"/>
        <v>34</v>
      </c>
      <c r="T9" s="4">
        <f t="shared" si="4"/>
        <v>36</v>
      </c>
      <c r="U9" s="4">
        <f t="shared" si="4"/>
        <v>34</v>
      </c>
      <c r="V9" s="35">
        <f t="shared" si="4"/>
        <v>580</v>
      </c>
      <c r="W9" s="4">
        <f t="shared" si="4"/>
        <v>0</v>
      </c>
      <c r="X9" s="4">
        <f t="shared" si="4"/>
        <v>0</v>
      </c>
      <c r="Y9" s="4">
        <f t="shared" si="4"/>
        <v>36</v>
      </c>
      <c r="Z9" s="4">
        <f t="shared" si="4"/>
        <v>36</v>
      </c>
      <c r="AA9" s="4">
        <f t="shared" si="4"/>
        <v>36</v>
      </c>
      <c r="AB9" s="4">
        <f t="shared" si="4"/>
        <v>36</v>
      </c>
      <c r="AC9" s="4">
        <f t="shared" si="4"/>
        <v>36</v>
      </c>
      <c r="AD9" s="4">
        <f t="shared" si="4"/>
        <v>36</v>
      </c>
      <c r="AE9" s="4">
        <f t="shared" si="4"/>
        <v>36</v>
      </c>
      <c r="AF9" s="4">
        <f t="shared" si="4"/>
        <v>36</v>
      </c>
      <c r="AG9" s="4">
        <f t="shared" si="4"/>
        <v>36</v>
      </c>
      <c r="AH9" s="4">
        <f t="shared" si="4"/>
        <v>36</v>
      </c>
      <c r="AI9" s="4">
        <f t="shared" si="4"/>
        <v>36</v>
      </c>
      <c r="AJ9" s="4">
        <f t="shared" si="4"/>
        <v>36</v>
      </c>
      <c r="AK9" s="4">
        <f t="shared" si="4"/>
        <v>36</v>
      </c>
      <c r="AL9" s="4">
        <f t="shared" si="4"/>
        <v>36</v>
      </c>
      <c r="AM9" s="4">
        <f t="shared" si="4"/>
        <v>36</v>
      </c>
      <c r="AN9" s="4">
        <f t="shared" si="4"/>
        <v>36</v>
      </c>
      <c r="AO9" s="4">
        <f t="shared" si="4"/>
        <v>36</v>
      </c>
      <c r="AP9" s="4">
        <f t="shared" si="4"/>
        <v>36</v>
      </c>
      <c r="AQ9" s="4">
        <f t="shared" si="4"/>
        <v>36</v>
      </c>
      <c r="AR9" s="4">
        <f t="shared" si="4"/>
        <v>36</v>
      </c>
      <c r="AS9" s="4">
        <f t="shared" si="4"/>
        <v>36</v>
      </c>
      <c r="AT9" s="4">
        <f t="shared" si="4"/>
        <v>36</v>
      </c>
      <c r="AU9" s="4">
        <f t="shared" si="4"/>
        <v>36</v>
      </c>
      <c r="AV9" s="4">
        <f t="shared" si="4"/>
        <v>36</v>
      </c>
      <c r="AW9" s="4">
        <f t="shared" si="4"/>
        <v>0</v>
      </c>
      <c r="AX9" s="35">
        <f t="shared" si="4"/>
        <v>864</v>
      </c>
      <c r="AY9" s="4">
        <f t="shared" si="4"/>
        <v>0</v>
      </c>
      <c r="AZ9" s="4">
        <f t="shared" si="4"/>
        <v>0</v>
      </c>
      <c r="BA9" s="4">
        <f t="shared" si="4"/>
        <v>0</v>
      </c>
      <c r="BB9" s="4">
        <f t="shared" si="4"/>
        <v>0</v>
      </c>
      <c r="BC9" s="4">
        <f t="shared" si="4"/>
        <v>0</v>
      </c>
      <c r="BD9" s="4">
        <f t="shared" si="4"/>
        <v>0</v>
      </c>
      <c r="BE9" s="4">
        <f t="shared" si="4"/>
        <v>0</v>
      </c>
      <c r="BF9" s="4">
        <f t="shared" si="4"/>
        <v>0</v>
      </c>
      <c r="BG9" s="4">
        <f t="shared" si="4"/>
        <v>1444</v>
      </c>
    </row>
    <row r="10" spans="1:59" ht="15" customHeight="1">
      <c r="A10" s="86"/>
      <c r="B10" s="68"/>
      <c r="C10" s="88"/>
      <c r="D10" s="3" t="s">
        <v>36</v>
      </c>
      <c r="E10" s="4">
        <f>SUM(E12,E14,E16,E18,E22,E20,E24,E26,E28,E30,E32,E34,E36,E38)</f>
        <v>0</v>
      </c>
      <c r="F10" s="4">
        <f aca="true" t="shared" si="5" ref="F10:BG10">SUM(F12,F14,F16,F18,F22,F20,F24,F26,F28,F30,F32,F34,F36,F38)</f>
        <v>2</v>
      </c>
      <c r="G10" s="4">
        <f t="shared" si="5"/>
        <v>0</v>
      </c>
      <c r="H10" s="4">
        <f t="shared" si="5"/>
        <v>2</v>
      </c>
      <c r="I10" s="4">
        <f t="shared" si="5"/>
        <v>0</v>
      </c>
      <c r="J10" s="4">
        <f t="shared" si="5"/>
        <v>2</v>
      </c>
      <c r="K10" s="4">
        <f t="shared" si="5"/>
        <v>0</v>
      </c>
      <c r="L10" s="4">
        <f t="shared" si="5"/>
        <v>2</v>
      </c>
      <c r="M10" s="4">
        <f t="shared" si="5"/>
        <v>0</v>
      </c>
      <c r="N10" s="4">
        <f t="shared" si="5"/>
        <v>2</v>
      </c>
      <c r="O10" s="4">
        <f t="shared" si="5"/>
        <v>0</v>
      </c>
      <c r="P10" s="4">
        <f t="shared" si="5"/>
        <v>2</v>
      </c>
      <c r="Q10" s="4">
        <f t="shared" si="5"/>
        <v>0</v>
      </c>
      <c r="R10" s="4">
        <f t="shared" si="5"/>
        <v>2</v>
      </c>
      <c r="S10" s="4">
        <f t="shared" si="5"/>
        <v>0</v>
      </c>
      <c r="T10" s="4">
        <f t="shared" si="5"/>
        <v>2</v>
      </c>
      <c r="U10" s="4">
        <f t="shared" si="5"/>
        <v>0</v>
      </c>
      <c r="V10" s="35">
        <f t="shared" si="5"/>
        <v>16</v>
      </c>
      <c r="W10" s="4">
        <f t="shared" si="5"/>
        <v>0</v>
      </c>
      <c r="X10" s="4">
        <f t="shared" si="5"/>
        <v>0</v>
      </c>
      <c r="Y10" s="4">
        <f t="shared" si="5"/>
        <v>0</v>
      </c>
      <c r="Z10" s="4">
        <f t="shared" si="5"/>
        <v>0</v>
      </c>
      <c r="AA10" s="4">
        <f t="shared" si="5"/>
        <v>0</v>
      </c>
      <c r="AB10" s="4">
        <f t="shared" si="5"/>
        <v>0</v>
      </c>
      <c r="AC10" s="4">
        <f t="shared" si="5"/>
        <v>0</v>
      </c>
      <c r="AD10" s="4">
        <f t="shared" si="5"/>
        <v>2</v>
      </c>
      <c r="AE10" s="4">
        <f t="shared" si="5"/>
        <v>0</v>
      </c>
      <c r="AF10" s="4">
        <f t="shared" si="5"/>
        <v>0</v>
      </c>
      <c r="AG10" s="4">
        <f t="shared" si="5"/>
        <v>2</v>
      </c>
      <c r="AH10" s="4">
        <f t="shared" si="5"/>
        <v>0</v>
      </c>
      <c r="AI10" s="4">
        <f t="shared" si="5"/>
        <v>2</v>
      </c>
      <c r="AJ10" s="4">
        <f t="shared" si="5"/>
        <v>0</v>
      </c>
      <c r="AK10" s="4">
        <f t="shared" si="5"/>
        <v>2</v>
      </c>
      <c r="AL10" s="4">
        <f t="shared" si="5"/>
        <v>0</v>
      </c>
      <c r="AM10" s="4">
        <f t="shared" si="5"/>
        <v>2</v>
      </c>
      <c r="AN10" s="4">
        <f t="shared" si="5"/>
        <v>0</v>
      </c>
      <c r="AO10" s="4">
        <f t="shared" si="5"/>
        <v>2</v>
      </c>
      <c r="AP10" s="4">
        <f t="shared" si="5"/>
        <v>0</v>
      </c>
      <c r="AQ10" s="4">
        <f t="shared" si="5"/>
        <v>2</v>
      </c>
      <c r="AR10" s="4">
        <f t="shared" si="5"/>
        <v>0</v>
      </c>
      <c r="AS10" s="4">
        <f t="shared" si="5"/>
        <v>2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35">
        <f t="shared" si="5"/>
        <v>16</v>
      </c>
      <c r="AY10" s="4">
        <f t="shared" si="5"/>
        <v>0</v>
      </c>
      <c r="AZ10" s="4">
        <f t="shared" si="5"/>
        <v>0</v>
      </c>
      <c r="BA10" s="4">
        <f t="shared" si="5"/>
        <v>0</v>
      </c>
      <c r="BB10" s="4">
        <f t="shared" si="5"/>
        <v>0</v>
      </c>
      <c r="BC10" s="4">
        <f t="shared" si="5"/>
        <v>0</v>
      </c>
      <c r="BD10" s="4">
        <f t="shared" si="5"/>
        <v>0</v>
      </c>
      <c r="BE10" s="4">
        <f t="shared" si="5"/>
        <v>0</v>
      </c>
      <c r="BF10" s="4">
        <f t="shared" si="5"/>
        <v>0</v>
      </c>
      <c r="BG10" s="4">
        <f t="shared" si="5"/>
        <v>32</v>
      </c>
    </row>
    <row r="11" spans="1:59" ht="15" customHeight="1">
      <c r="A11" s="86"/>
      <c r="B11" s="64" t="s">
        <v>162</v>
      </c>
      <c r="C11" s="65" t="s">
        <v>38</v>
      </c>
      <c r="D11" s="3" t="s">
        <v>35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>
        <v>2</v>
      </c>
      <c r="U11" s="5">
        <v>2</v>
      </c>
      <c r="V11" s="38">
        <f aca="true" t="shared" si="6" ref="V11:V38">SUM(E11:U11)</f>
        <v>34</v>
      </c>
      <c r="W11" s="5">
        <v>0</v>
      </c>
      <c r="X11" s="5">
        <v>0</v>
      </c>
      <c r="Y11" s="5">
        <v>2</v>
      </c>
      <c r="Z11" s="5">
        <v>2</v>
      </c>
      <c r="AA11" s="5">
        <v>2</v>
      </c>
      <c r="AB11" s="5">
        <v>2</v>
      </c>
      <c r="AC11" s="5">
        <v>2</v>
      </c>
      <c r="AD11" s="5">
        <v>2</v>
      </c>
      <c r="AE11" s="5">
        <v>2</v>
      </c>
      <c r="AF11" s="5">
        <v>2</v>
      </c>
      <c r="AG11" s="5">
        <v>2</v>
      </c>
      <c r="AH11" s="5">
        <v>2</v>
      </c>
      <c r="AI11" s="5">
        <v>2</v>
      </c>
      <c r="AJ11" s="5"/>
      <c r="AK11" s="5">
        <v>2</v>
      </c>
      <c r="AL11" s="5"/>
      <c r="AM11" s="5">
        <v>2</v>
      </c>
      <c r="AN11" s="5"/>
      <c r="AO11" s="5">
        <v>2</v>
      </c>
      <c r="AP11" s="5"/>
      <c r="AQ11" s="5">
        <v>2</v>
      </c>
      <c r="AR11" s="5"/>
      <c r="AS11" s="5">
        <v>2</v>
      </c>
      <c r="AT11" s="5"/>
      <c r="AU11" s="54">
        <v>6</v>
      </c>
      <c r="AV11" s="54"/>
      <c r="AW11" s="5">
        <v>0</v>
      </c>
      <c r="AX11" s="38">
        <f aca="true" t="shared" si="7" ref="AX11:AX38">SUM(Y11:AW11)</f>
        <v>38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3">
        <f aca="true" t="shared" si="8" ref="BG11:BG38">SUM(V11+AX11)</f>
        <v>72</v>
      </c>
    </row>
    <row r="12" spans="1:59" ht="15" customHeight="1">
      <c r="A12" s="86"/>
      <c r="B12" s="64"/>
      <c r="C12" s="65"/>
      <c r="D12" s="3" t="s">
        <v>36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8">
        <f t="shared" si="6"/>
        <v>0</v>
      </c>
      <c r="W12" s="5">
        <v>0</v>
      </c>
      <c r="X12" s="5">
        <v>0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4"/>
      <c r="AV12" s="54"/>
      <c r="AW12" s="5">
        <v>0</v>
      </c>
      <c r="AX12" s="38">
        <f t="shared" si="7"/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3">
        <f t="shared" si="8"/>
        <v>0</v>
      </c>
    </row>
    <row r="13" spans="1:59" ht="15" customHeight="1">
      <c r="A13" s="86"/>
      <c r="B13" s="64" t="s">
        <v>163</v>
      </c>
      <c r="C13" s="65" t="s">
        <v>39</v>
      </c>
      <c r="D13" s="3" t="s">
        <v>35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>
        <v>2</v>
      </c>
      <c r="R13" s="5">
        <v>4</v>
      </c>
      <c r="S13" s="5">
        <v>2</v>
      </c>
      <c r="T13" s="5">
        <v>4</v>
      </c>
      <c r="U13" s="5">
        <v>4</v>
      </c>
      <c r="V13" s="38">
        <f t="shared" si="6"/>
        <v>40</v>
      </c>
      <c r="W13" s="5">
        <v>0</v>
      </c>
      <c r="X13" s="5">
        <v>0</v>
      </c>
      <c r="Y13" s="5">
        <v>2</v>
      </c>
      <c r="Z13" s="5">
        <v>4</v>
      </c>
      <c r="AA13" s="5">
        <v>2</v>
      </c>
      <c r="AB13" s="5">
        <v>4</v>
      </c>
      <c r="AC13" s="5">
        <v>2</v>
      </c>
      <c r="AD13" s="5">
        <v>4</v>
      </c>
      <c r="AE13" s="5">
        <v>2</v>
      </c>
      <c r="AF13" s="5">
        <v>4</v>
      </c>
      <c r="AG13" s="5">
        <v>2</v>
      </c>
      <c r="AH13" s="5">
        <v>4</v>
      </c>
      <c r="AI13" s="5">
        <v>2</v>
      </c>
      <c r="AJ13" s="5">
        <v>4</v>
      </c>
      <c r="AK13" s="5">
        <v>2</v>
      </c>
      <c r="AL13" s="5">
        <v>4</v>
      </c>
      <c r="AM13" s="5">
        <v>2</v>
      </c>
      <c r="AN13" s="5">
        <v>4</v>
      </c>
      <c r="AO13" s="5">
        <v>2</v>
      </c>
      <c r="AP13" s="5">
        <v>4</v>
      </c>
      <c r="AQ13" s="5">
        <v>2</v>
      </c>
      <c r="AR13" s="5">
        <v>4</v>
      </c>
      <c r="AS13" s="5">
        <v>4</v>
      </c>
      <c r="AT13" s="57">
        <v>4</v>
      </c>
      <c r="AU13" s="5"/>
      <c r="AV13" s="5"/>
      <c r="AW13" s="5">
        <v>0</v>
      </c>
      <c r="AX13" s="38">
        <f t="shared" si="7"/>
        <v>68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3">
        <f t="shared" si="8"/>
        <v>108</v>
      </c>
    </row>
    <row r="14" spans="1:59" ht="15" customHeight="1">
      <c r="A14" s="86"/>
      <c r="B14" s="64"/>
      <c r="C14" s="65"/>
      <c r="D14" s="3" t="s">
        <v>36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38">
        <f t="shared" si="6"/>
        <v>0</v>
      </c>
      <c r="W14" s="5">
        <v>0</v>
      </c>
      <c r="X14" s="5">
        <v>0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7"/>
      <c r="AU14" s="5"/>
      <c r="AV14" s="5"/>
      <c r="AW14" s="5">
        <v>0</v>
      </c>
      <c r="AX14" s="38">
        <f t="shared" si="7"/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3">
        <f t="shared" si="8"/>
        <v>0</v>
      </c>
    </row>
    <row r="15" spans="1:59" ht="15" customHeight="1">
      <c r="A15" s="86"/>
      <c r="B15" s="64" t="s">
        <v>164</v>
      </c>
      <c r="C15" s="65" t="s">
        <v>40</v>
      </c>
      <c r="D15" s="3" t="s">
        <v>35</v>
      </c>
      <c r="E15" s="5">
        <v>2</v>
      </c>
      <c r="F15" s="5">
        <v>2</v>
      </c>
      <c r="G15" s="5">
        <v>2</v>
      </c>
      <c r="H15" s="5">
        <v>2</v>
      </c>
      <c r="I15" s="5">
        <v>2</v>
      </c>
      <c r="J15" s="5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2</v>
      </c>
      <c r="Q15" s="5">
        <v>2</v>
      </c>
      <c r="R15" s="5">
        <v>2</v>
      </c>
      <c r="S15" s="5">
        <v>2</v>
      </c>
      <c r="T15" s="5">
        <v>2</v>
      </c>
      <c r="U15" s="5">
        <v>2</v>
      </c>
      <c r="V15" s="38">
        <f t="shared" si="6"/>
        <v>34</v>
      </c>
      <c r="W15" s="5">
        <v>0</v>
      </c>
      <c r="X15" s="5">
        <v>0</v>
      </c>
      <c r="Y15" s="5">
        <v>2</v>
      </c>
      <c r="Z15" s="5">
        <v>2</v>
      </c>
      <c r="AA15" s="5">
        <v>2</v>
      </c>
      <c r="AB15" s="5">
        <v>2</v>
      </c>
      <c r="AC15" s="5">
        <v>2</v>
      </c>
      <c r="AD15" s="5">
        <v>2</v>
      </c>
      <c r="AE15" s="5">
        <v>2</v>
      </c>
      <c r="AF15" s="5">
        <v>2</v>
      </c>
      <c r="AG15" s="5">
        <v>2</v>
      </c>
      <c r="AH15" s="5">
        <v>2</v>
      </c>
      <c r="AI15" s="5">
        <v>2</v>
      </c>
      <c r="AJ15" s="5"/>
      <c r="AK15" s="5">
        <v>2</v>
      </c>
      <c r="AL15" s="5">
        <v>2</v>
      </c>
      <c r="AM15" s="5">
        <v>2</v>
      </c>
      <c r="AN15" s="5">
        <v>2</v>
      </c>
      <c r="AO15" s="5">
        <v>2</v>
      </c>
      <c r="AP15" s="5"/>
      <c r="AQ15" s="5">
        <v>2</v>
      </c>
      <c r="AR15" s="5">
        <v>2</v>
      </c>
      <c r="AS15" s="57">
        <v>2</v>
      </c>
      <c r="AT15" s="5"/>
      <c r="AU15" s="5"/>
      <c r="AV15" s="5"/>
      <c r="AW15" s="5">
        <v>0</v>
      </c>
      <c r="AX15" s="38">
        <f t="shared" si="7"/>
        <v>38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3">
        <f t="shared" si="8"/>
        <v>72</v>
      </c>
    </row>
    <row r="16" spans="1:59" ht="15" customHeight="1">
      <c r="A16" s="86"/>
      <c r="B16" s="64"/>
      <c r="C16" s="65"/>
      <c r="D16" s="3" t="s">
        <v>36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38">
        <f t="shared" si="6"/>
        <v>0</v>
      </c>
      <c r="W16" s="5">
        <v>0</v>
      </c>
      <c r="X16" s="5">
        <v>0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7"/>
      <c r="AT16" s="5"/>
      <c r="AU16" s="5"/>
      <c r="AV16" s="5"/>
      <c r="AW16" s="5">
        <v>0</v>
      </c>
      <c r="AX16" s="38">
        <f t="shared" si="7"/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3">
        <f t="shared" si="8"/>
        <v>0</v>
      </c>
    </row>
    <row r="17" spans="1:59" ht="15" customHeight="1">
      <c r="A17" s="86"/>
      <c r="B17" s="64" t="s">
        <v>165</v>
      </c>
      <c r="C17" s="66" t="s">
        <v>41</v>
      </c>
      <c r="D17" s="3" t="s">
        <v>35</v>
      </c>
      <c r="E17" s="5">
        <v>6</v>
      </c>
      <c r="F17" s="5">
        <v>8</v>
      </c>
      <c r="G17" s="5">
        <v>6</v>
      </c>
      <c r="H17" s="5">
        <v>8</v>
      </c>
      <c r="I17" s="5">
        <v>6</v>
      </c>
      <c r="J17" s="5">
        <v>8</v>
      </c>
      <c r="K17" s="5">
        <v>6</v>
      </c>
      <c r="L17" s="5">
        <v>8</v>
      </c>
      <c r="M17" s="5">
        <v>6</v>
      </c>
      <c r="N17" s="5">
        <v>8</v>
      </c>
      <c r="O17" s="5">
        <v>6</v>
      </c>
      <c r="P17" s="5">
        <v>8</v>
      </c>
      <c r="Q17" s="5">
        <v>6</v>
      </c>
      <c r="R17" s="5">
        <v>8</v>
      </c>
      <c r="S17" s="5">
        <v>6</v>
      </c>
      <c r="T17" s="5">
        <v>8</v>
      </c>
      <c r="U17" s="57">
        <v>6</v>
      </c>
      <c r="V17" s="38">
        <f t="shared" si="6"/>
        <v>118</v>
      </c>
      <c r="W17" s="5">
        <v>0</v>
      </c>
      <c r="X17" s="5">
        <v>0</v>
      </c>
      <c r="Y17" s="7">
        <v>6</v>
      </c>
      <c r="Z17" s="7">
        <v>8</v>
      </c>
      <c r="AA17" s="7">
        <v>6</v>
      </c>
      <c r="AB17" s="7">
        <v>8</v>
      </c>
      <c r="AC17" s="7">
        <v>6</v>
      </c>
      <c r="AD17" s="7">
        <v>8</v>
      </c>
      <c r="AE17" s="7">
        <v>8</v>
      </c>
      <c r="AF17" s="7">
        <v>8</v>
      </c>
      <c r="AG17" s="7">
        <v>8</v>
      </c>
      <c r="AH17" s="7">
        <v>8</v>
      </c>
      <c r="AI17" s="7">
        <v>8</v>
      </c>
      <c r="AJ17" s="7">
        <v>8</v>
      </c>
      <c r="AK17" s="7">
        <v>8</v>
      </c>
      <c r="AL17" s="7">
        <v>6</v>
      </c>
      <c r="AM17" s="7">
        <v>8</v>
      </c>
      <c r="AN17" s="7">
        <v>6</v>
      </c>
      <c r="AO17" s="7">
        <v>8</v>
      </c>
      <c r="AP17" s="7">
        <v>8</v>
      </c>
      <c r="AQ17" s="7">
        <v>8</v>
      </c>
      <c r="AR17" s="7">
        <v>8</v>
      </c>
      <c r="AS17" s="7">
        <v>8</v>
      </c>
      <c r="AT17" s="7">
        <v>8</v>
      </c>
      <c r="AU17" s="54">
        <v>6</v>
      </c>
      <c r="AV17" s="54">
        <v>18</v>
      </c>
      <c r="AW17" s="5">
        <v>0</v>
      </c>
      <c r="AX17" s="38">
        <f t="shared" si="7"/>
        <v>190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3">
        <f t="shared" si="8"/>
        <v>308</v>
      </c>
    </row>
    <row r="18" spans="1:59" ht="15" customHeight="1">
      <c r="A18" s="86"/>
      <c r="B18" s="64"/>
      <c r="C18" s="66"/>
      <c r="D18" s="3" t="s">
        <v>36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7"/>
      <c r="V18" s="38">
        <f t="shared" si="6"/>
        <v>0</v>
      </c>
      <c r="W18" s="5">
        <v>0</v>
      </c>
      <c r="X18" s="5">
        <v>0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4"/>
      <c r="AV18" s="54"/>
      <c r="AW18" s="5">
        <v>0</v>
      </c>
      <c r="AX18" s="38">
        <f t="shared" si="7"/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3">
        <f t="shared" si="8"/>
        <v>0</v>
      </c>
    </row>
    <row r="19" spans="1:59" ht="15" customHeight="1">
      <c r="A19" s="86"/>
      <c r="B19" s="64" t="s">
        <v>166</v>
      </c>
      <c r="C19" s="65" t="s">
        <v>193</v>
      </c>
      <c r="D19" s="3" t="s">
        <v>35</v>
      </c>
      <c r="E19" s="5"/>
      <c r="F19" s="5">
        <v>2</v>
      </c>
      <c r="G19" s="5"/>
      <c r="H19" s="5">
        <v>2</v>
      </c>
      <c r="I19" s="5"/>
      <c r="J19" s="5">
        <v>2</v>
      </c>
      <c r="K19" s="5"/>
      <c r="L19" s="5">
        <v>2</v>
      </c>
      <c r="M19" s="5"/>
      <c r="N19" s="5">
        <v>2</v>
      </c>
      <c r="O19" s="5"/>
      <c r="P19" s="5">
        <v>2</v>
      </c>
      <c r="Q19" s="5"/>
      <c r="R19" s="5">
        <v>2</v>
      </c>
      <c r="S19" s="5"/>
      <c r="T19" s="5">
        <v>2</v>
      </c>
      <c r="U19" s="5"/>
      <c r="V19" s="38">
        <f>SUM(E19:U19)</f>
        <v>16</v>
      </c>
      <c r="W19" s="5">
        <v>0</v>
      </c>
      <c r="X19" s="5">
        <v>0</v>
      </c>
      <c r="Y19" s="5"/>
      <c r="Z19" s="5"/>
      <c r="AA19" s="5"/>
      <c r="AB19" s="5"/>
      <c r="AC19" s="5"/>
      <c r="AD19" s="5">
        <v>2</v>
      </c>
      <c r="AE19" s="5"/>
      <c r="AF19" s="5"/>
      <c r="AG19" s="5">
        <v>2</v>
      </c>
      <c r="AH19" s="5"/>
      <c r="AI19" s="5">
        <v>2</v>
      </c>
      <c r="AJ19" s="5"/>
      <c r="AK19" s="5">
        <v>2</v>
      </c>
      <c r="AL19" s="5"/>
      <c r="AM19" s="5">
        <v>2</v>
      </c>
      <c r="AN19" s="5"/>
      <c r="AO19" s="5">
        <v>2</v>
      </c>
      <c r="AP19" s="5"/>
      <c r="AQ19" s="5">
        <v>2</v>
      </c>
      <c r="AR19" s="5"/>
      <c r="AS19" s="5">
        <v>2</v>
      </c>
      <c r="AT19" s="5"/>
      <c r="AU19" s="7"/>
      <c r="AV19" s="7"/>
      <c r="AW19" s="5">
        <v>0</v>
      </c>
      <c r="AX19" s="38">
        <f>SUM(Y19:AW19)</f>
        <v>16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3">
        <f>SUM(V19+AX19)</f>
        <v>32</v>
      </c>
    </row>
    <row r="20" spans="1:59" ht="15" customHeight="1">
      <c r="A20" s="86"/>
      <c r="B20" s="64"/>
      <c r="C20" s="65"/>
      <c r="D20" s="3" t="s">
        <v>36</v>
      </c>
      <c r="E20" s="5"/>
      <c r="F20" s="5">
        <v>2</v>
      </c>
      <c r="G20" s="5"/>
      <c r="H20" s="5">
        <v>2</v>
      </c>
      <c r="I20" s="5"/>
      <c r="J20" s="5">
        <v>2</v>
      </c>
      <c r="K20" s="5"/>
      <c r="L20" s="5">
        <v>2</v>
      </c>
      <c r="M20" s="5"/>
      <c r="N20" s="5">
        <v>2</v>
      </c>
      <c r="O20" s="5"/>
      <c r="P20" s="5">
        <v>2</v>
      </c>
      <c r="Q20" s="5"/>
      <c r="R20" s="5">
        <v>2</v>
      </c>
      <c r="S20" s="5"/>
      <c r="T20" s="5">
        <v>2</v>
      </c>
      <c r="U20" s="5"/>
      <c r="V20" s="38">
        <f>SUM(E20:U20)</f>
        <v>16</v>
      </c>
      <c r="W20" s="5">
        <v>0</v>
      </c>
      <c r="X20" s="5">
        <v>0</v>
      </c>
      <c r="Y20" s="5"/>
      <c r="Z20" s="5"/>
      <c r="AA20" s="5"/>
      <c r="AB20" s="5"/>
      <c r="AC20" s="5"/>
      <c r="AD20" s="5">
        <v>2</v>
      </c>
      <c r="AE20" s="5"/>
      <c r="AF20" s="5"/>
      <c r="AG20" s="5">
        <v>2</v>
      </c>
      <c r="AH20" s="5"/>
      <c r="AI20" s="5">
        <v>2</v>
      </c>
      <c r="AJ20" s="5"/>
      <c r="AK20" s="5">
        <v>2</v>
      </c>
      <c r="AL20" s="5"/>
      <c r="AM20" s="5">
        <v>2</v>
      </c>
      <c r="AN20" s="5"/>
      <c r="AO20" s="5">
        <v>2</v>
      </c>
      <c r="AP20" s="5"/>
      <c r="AQ20" s="5">
        <v>2</v>
      </c>
      <c r="AR20" s="5"/>
      <c r="AS20" s="5">
        <v>2</v>
      </c>
      <c r="AT20" s="5"/>
      <c r="AU20" s="7"/>
      <c r="AV20" s="7"/>
      <c r="AW20" s="5">
        <v>0</v>
      </c>
      <c r="AX20" s="38">
        <f>SUM(Y20:AW20)</f>
        <v>16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3">
        <f>SUM(V20+AX20)</f>
        <v>32</v>
      </c>
    </row>
    <row r="21" spans="1:59" ht="15" customHeight="1">
      <c r="A21" s="86"/>
      <c r="B21" s="64" t="s">
        <v>167</v>
      </c>
      <c r="C21" s="65" t="s">
        <v>168</v>
      </c>
      <c r="D21" s="3" t="s">
        <v>35</v>
      </c>
      <c r="E21" s="5">
        <v>4</v>
      </c>
      <c r="F21" s="5">
        <v>2</v>
      </c>
      <c r="G21" s="5">
        <v>4</v>
      </c>
      <c r="H21" s="5">
        <v>2</v>
      </c>
      <c r="I21" s="5">
        <v>4</v>
      </c>
      <c r="J21" s="5">
        <v>2</v>
      </c>
      <c r="K21" s="5">
        <v>4</v>
      </c>
      <c r="L21" s="5">
        <v>2</v>
      </c>
      <c r="M21" s="5">
        <v>4</v>
      </c>
      <c r="N21" s="5">
        <v>2</v>
      </c>
      <c r="O21" s="5">
        <v>4</v>
      </c>
      <c r="P21" s="5">
        <v>2</v>
      </c>
      <c r="Q21" s="5">
        <v>4</v>
      </c>
      <c r="R21" s="5"/>
      <c r="S21" s="5">
        <v>4</v>
      </c>
      <c r="T21" s="5">
        <v>2</v>
      </c>
      <c r="U21" s="57">
        <v>4</v>
      </c>
      <c r="V21" s="38">
        <f t="shared" si="6"/>
        <v>50</v>
      </c>
      <c r="W21" s="5">
        <v>0</v>
      </c>
      <c r="X21" s="5">
        <v>0</v>
      </c>
      <c r="Y21" s="5">
        <v>6</v>
      </c>
      <c r="Z21" s="5">
        <v>4</v>
      </c>
      <c r="AA21" s="5">
        <v>6</v>
      </c>
      <c r="AB21" s="5">
        <v>4</v>
      </c>
      <c r="AC21" s="5">
        <v>6</v>
      </c>
      <c r="AD21" s="5">
        <v>4</v>
      </c>
      <c r="AE21" s="5">
        <v>4</v>
      </c>
      <c r="AF21" s="5">
        <v>4</v>
      </c>
      <c r="AG21" s="5">
        <v>4</v>
      </c>
      <c r="AH21" s="5">
        <v>4</v>
      </c>
      <c r="AI21" s="5">
        <v>4</v>
      </c>
      <c r="AJ21" s="5">
        <v>4</v>
      </c>
      <c r="AK21" s="5">
        <v>4</v>
      </c>
      <c r="AL21" s="5">
        <v>4</v>
      </c>
      <c r="AM21" s="5">
        <v>4</v>
      </c>
      <c r="AN21" s="5">
        <v>4</v>
      </c>
      <c r="AO21" s="5">
        <v>4</v>
      </c>
      <c r="AP21" s="5">
        <v>4</v>
      </c>
      <c r="AQ21" s="5">
        <v>4</v>
      </c>
      <c r="AR21" s="5">
        <v>4</v>
      </c>
      <c r="AS21" s="5">
        <v>4</v>
      </c>
      <c r="AT21" s="57">
        <v>4</v>
      </c>
      <c r="AU21" s="7"/>
      <c r="AV21" s="7"/>
      <c r="AW21" s="5">
        <v>0</v>
      </c>
      <c r="AX21" s="38">
        <f t="shared" si="7"/>
        <v>94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3">
        <f t="shared" si="8"/>
        <v>144</v>
      </c>
    </row>
    <row r="22" spans="1:59" ht="15" customHeight="1">
      <c r="A22" s="86"/>
      <c r="B22" s="64"/>
      <c r="C22" s="65"/>
      <c r="D22" s="3" t="s">
        <v>36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7"/>
      <c r="V22" s="38">
        <f t="shared" si="6"/>
        <v>0</v>
      </c>
      <c r="W22" s="5">
        <v>0</v>
      </c>
      <c r="X22" s="5">
        <v>0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7"/>
      <c r="AU22" s="7"/>
      <c r="AV22" s="7"/>
      <c r="AW22" s="5">
        <v>0</v>
      </c>
      <c r="AX22" s="38">
        <f t="shared" si="7"/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3">
        <f t="shared" si="8"/>
        <v>0</v>
      </c>
    </row>
    <row r="23" spans="1:59" ht="15" customHeight="1">
      <c r="A23" s="86"/>
      <c r="B23" s="64" t="s">
        <v>169</v>
      </c>
      <c r="C23" s="65" t="s">
        <v>170</v>
      </c>
      <c r="D23" s="3" t="s">
        <v>35</v>
      </c>
      <c r="E23" s="5">
        <v>2</v>
      </c>
      <c r="F23" s="5">
        <v>2</v>
      </c>
      <c r="G23" s="5">
        <v>2</v>
      </c>
      <c r="H23" s="5">
        <v>2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2</v>
      </c>
      <c r="Q23" s="5">
        <v>2</v>
      </c>
      <c r="R23" s="5">
        <v>2</v>
      </c>
      <c r="S23" s="5">
        <v>2</v>
      </c>
      <c r="T23" s="5">
        <v>2</v>
      </c>
      <c r="U23" s="5">
        <v>2</v>
      </c>
      <c r="V23" s="38">
        <f t="shared" si="6"/>
        <v>34</v>
      </c>
      <c r="W23" s="5">
        <v>0</v>
      </c>
      <c r="X23" s="5">
        <v>0</v>
      </c>
      <c r="Y23" s="5">
        <v>4</v>
      </c>
      <c r="Z23" s="5">
        <v>4</v>
      </c>
      <c r="AA23" s="5">
        <v>4</v>
      </c>
      <c r="AB23" s="5">
        <v>4</v>
      </c>
      <c r="AC23" s="5">
        <v>4</v>
      </c>
      <c r="AD23" s="5">
        <v>4</v>
      </c>
      <c r="AE23" s="5">
        <v>4</v>
      </c>
      <c r="AF23" s="5">
        <v>4</v>
      </c>
      <c r="AG23" s="5">
        <v>2</v>
      </c>
      <c r="AH23" s="5">
        <v>4</v>
      </c>
      <c r="AI23" s="5">
        <v>2</v>
      </c>
      <c r="AJ23" s="5">
        <v>4</v>
      </c>
      <c r="AK23" s="5">
        <v>2</v>
      </c>
      <c r="AL23" s="5">
        <v>4</v>
      </c>
      <c r="AM23" s="5">
        <v>2</v>
      </c>
      <c r="AN23" s="5">
        <v>4</v>
      </c>
      <c r="AO23" s="5">
        <v>2</v>
      </c>
      <c r="AP23" s="5">
        <v>4</v>
      </c>
      <c r="AQ23" s="5">
        <v>2</v>
      </c>
      <c r="AR23" s="5">
        <v>4</v>
      </c>
      <c r="AS23" s="5">
        <v>2</v>
      </c>
      <c r="AT23" s="57">
        <v>4</v>
      </c>
      <c r="AU23" s="7"/>
      <c r="AV23" s="7"/>
      <c r="AW23" s="5">
        <v>0</v>
      </c>
      <c r="AX23" s="38">
        <f t="shared" si="7"/>
        <v>74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3">
        <f t="shared" si="8"/>
        <v>108</v>
      </c>
    </row>
    <row r="24" spans="1:59" ht="15" customHeight="1">
      <c r="A24" s="86"/>
      <c r="B24" s="64"/>
      <c r="C24" s="65"/>
      <c r="D24" s="3" t="s">
        <v>36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38">
        <f t="shared" si="6"/>
        <v>0</v>
      </c>
      <c r="W24" s="5">
        <v>0</v>
      </c>
      <c r="X24" s="5"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7"/>
      <c r="AU24" s="7"/>
      <c r="AV24" s="7"/>
      <c r="AW24" s="5">
        <v>0</v>
      </c>
      <c r="AX24" s="38">
        <f t="shared" si="7"/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3">
        <f t="shared" si="8"/>
        <v>0</v>
      </c>
    </row>
    <row r="25" spans="1:60" ht="15" customHeight="1">
      <c r="A25" s="86"/>
      <c r="B25" s="64" t="s">
        <v>171</v>
      </c>
      <c r="C25" s="66" t="s">
        <v>172</v>
      </c>
      <c r="D25" s="3" t="s">
        <v>35</v>
      </c>
      <c r="E25" s="5">
        <v>2</v>
      </c>
      <c r="F25" s="5">
        <v>2</v>
      </c>
      <c r="G25" s="5">
        <v>2</v>
      </c>
      <c r="H25" s="5">
        <v>2</v>
      </c>
      <c r="I25" s="5">
        <v>2</v>
      </c>
      <c r="J25" s="5">
        <v>2</v>
      </c>
      <c r="K25" s="5">
        <v>2</v>
      </c>
      <c r="L25" s="5">
        <v>2</v>
      </c>
      <c r="M25" s="5">
        <v>2</v>
      </c>
      <c r="N25" s="5">
        <v>2</v>
      </c>
      <c r="O25" s="5">
        <v>2</v>
      </c>
      <c r="P25" s="5">
        <v>2</v>
      </c>
      <c r="Q25" s="5">
        <v>2</v>
      </c>
      <c r="R25" s="5">
        <v>2</v>
      </c>
      <c r="S25" s="5">
        <v>2</v>
      </c>
      <c r="T25" s="5">
        <v>2</v>
      </c>
      <c r="U25" s="5">
        <v>2</v>
      </c>
      <c r="V25" s="38">
        <f t="shared" si="6"/>
        <v>34</v>
      </c>
      <c r="W25" s="5">
        <v>0</v>
      </c>
      <c r="X25" s="5">
        <v>0</v>
      </c>
      <c r="Y25" s="5">
        <v>2</v>
      </c>
      <c r="Z25" s="5">
        <v>2</v>
      </c>
      <c r="AA25" s="5">
        <v>2</v>
      </c>
      <c r="AB25" s="5">
        <v>2</v>
      </c>
      <c r="AC25" s="5">
        <v>2</v>
      </c>
      <c r="AD25" s="5">
        <v>2</v>
      </c>
      <c r="AE25" s="5">
        <v>2</v>
      </c>
      <c r="AF25" s="5">
        <v>2</v>
      </c>
      <c r="AG25" s="5">
        <v>2</v>
      </c>
      <c r="AH25" s="5">
        <v>2</v>
      </c>
      <c r="AI25" s="5">
        <v>2</v>
      </c>
      <c r="AJ25" s="5"/>
      <c r="AK25" s="5">
        <v>2</v>
      </c>
      <c r="AL25" s="5"/>
      <c r="AM25" s="5">
        <v>2</v>
      </c>
      <c r="AN25" s="5">
        <v>2</v>
      </c>
      <c r="AO25" s="5">
        <v>2</v>
      </c>
      <c r="AP25" s="5">
        <v>2</v>
      </c>
      <c r="AQ25" s="5">
        <v>2</v>
      </c>
      <c r="AR25" s="5">
        <v>2</v>
      </c>
      <c r="AS25" s="5"/>
      <c r="AT25" s="58">
        <v>2</v>
      </c>
      <c r="AU25" s="5"/>
      <c r="AV25" s="5"/>
      <c r="AW25" s="5">
        <v>0</v>
      </c>
      <c r="AX25" s="38">
        <f t="shared" si="7"/>
        <v>38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3">
        <f t="shared" si="8"/>
        <v>72</v>
      </c>
      <c r="BH25" s="6"/>
    </row>
    <row r="26" spans="1:60" ht="15" customHeight="1">
      <c r="A26" s="86"/>
      <c r="B26" s="64"/>
      <c r="C26" s="66"/>
      <c r="D26" s="3" t="s">
        <v>36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38">
        <f t="shared" si="6"/>
        <v>0</v>
      </c>
      <c r="W26" s="5">
        <v>0</v>
      </c>
      <c r="X26" s="5">
        <v>0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8"/>
      <c r="AU26" s="5"/>
      <c r="AV26" s="5"/>
      <c r="AW26" s="5">
        <v>0</v>
      </c>
      <c r="AX26" s="38">
        <f t="shared" si="7"/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3">
        <f t="shared" si="8"/>
        <v>0</v>
      </c>
      <c r="BH26" s="6"/>
    </row>
    <row r="27" spans="1:60" ht="15" customHeight="1">
      <c r="A27" s="86"/>
      <c r="B27" s="64" t="s">
        <v>173</v>
      </c>
      <c r="C27" s="66" t="s">
        <v>174</v>
      </c>
      <c r="D27" s="3" t="s">
        <v>35</v>
      </c>
      <c r="E27" s="5">
        <v>2</v>
      </c>
      <c r="F27" s="5">
        <v>2</v>
      </c>
      <c r="G27" s="5">
        <v>2</v>
      </c>
      <c r="H27" s="5">
        <v>2</v>
      </c>
      <c r="I27" s="5">
        <v>2</v>
      </c>
      <c r="J27" s="5">
        <v>2</v>
      </c>
      <c r="K27" s="5">
        <v>2</v>
      </c>
      <c r="L27" s="5">
        <v>2</v>
      </c>
      <c r="M27" s="5">
        <v>2</v>
      </c>
      <c r="N27" s="5">
        <v>2</v>
      </c>
      <c r="O27" s="5">
        <v>2</v>
      </c>
      <c r="P27" s="5">
        <v>2</v>
      </c>
      <c r="Q27" s="5">
        <v>2</v>
      </c>
      <c r="R27" s="5">
        <v>2</v>
      </c>
      <c r="S27" s="5">
        <v>2</v>
      </c>
      <c r="T27" s="5">
        <v>2</v>
      </c>
      <c r="U27" s="5">
        <v>2</v>
      </c>
      <c r="V27" s="38">
        <f t="shared" si="6"/>
        <v>34</v>
      </c>
      <c r="W27" s="5">
        <v>0</v>
      </c>
      <c r="X27" s="5">
        <v>0</v>
      </c>
      <c r="Y27" s="5">
        <v>2</v>
      </c>
      <c r="Z27" s="5">
        <v>2</v>
      </c>
      <c r="AA27" s="5">
        <v>2</v>
      </c>
      <c r="AB27" s="5">
        <v>2</v>
      </c>
      <c r="AC27" s="5">
        <v>2</v>
      </c>
      <c r="AD27" s="5">
        <v>2</v>
      </c>
      <c r="AE27" s="5">
        <v>2</v>
      </c>
      <c r="AF27" s="5">
        <v>2</v>
      </c>
      <c r="AG27" s="5">
        <v>2</v>
      </c>
      <c r="AH27" s="5">
        <v>2</v>
      </c>
      <c r="AI27" s="5">
        <v>2</v>
      </c>
      <c r="AJ27" s="5">
        <v>2</v>
      </c>
      <c r="AK27" s="5">
        <v>2</v>
      </c>
      <c r="AL27" s="5">
        <v>2</v>
      </c>
      <c r="AM27" s="5">
        <v>2</v>
      </c>
      <c r="AN27" s="5"/>
      <c r="AO27" s="5">
        <v>2</v>
      </c>
      <c r="AP27" s="5"/>
      <c r="AQ27" s="5">
        <v>2</v>
      </c>
      <c r="AR27" s="5"/>
      <c r="AS27" s="5">
        <v>2</v>
      </c>
      <c r="AT27" s="58">
        <v>2</v>
      </c>
      <c r="AU27" s="5"/>
      <c r="AV27" s="5"/>
      <c r="AW27" s="5">
        <v>0</v>
      </c>
      <c r="AX27" s="38">
        <f t="shared" si="7"/>
        <v>38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3">
        <f t="shared" si="8"/>
        <v>72</v>
      </c>
      <c r="BH27" s="6"/>
    </row>
    <row r="28" spans="1:60" ht="15" customHeight="1">
      <c r="A28" s="86"/>
      <c r="B28" s="64"/>
      <c r="C28" s="66"/>
      <c r="D28" s="3" t="s">
        <v>36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8">
        <f t="shared" si="6"/>
        <v>0</v>
      </c>
      <c r="W28" s="5">
        <v>0</v>
      </c>
      <c r="X28" s="5"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8"/>
      <c r="AU28" s="5"/>
      <c r="AV28" s="5"/>
      <c r="AW28" s="5">
        <v>0</v>
      </c>
      <c r="AX28" s="38">
        <f t="shared" si="7"/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3">
        <f t="shared" si="8"/>
        <v>0</v>
      </c>
      <c r="BH28" s="6"/>
    </row>
    <row r="29" spans="1:59" ht="15" customHeight="1">
      <c r="A29" s="86"/>
      <c r="B29" s="64" t="s">
        <v>175</v>
      </c>
      <c r="C29" s="65" t="s">
        <v>42</v>
      </c>
      <c r="D29" s="3" t="s">
        <v>35</v>
      </c>
      <c r="E29" s="5">
        <v>4</v>
      </c>
      <c r="F29" s="5">
        <v>2</v>
      </c>
      <c r="G29" s="5">
        <v>4</v>
      </c>
      <c r="H29" s="5">
        <v>2</v>
      </c>
      <c r="I29" s="5">
        <v>4</v>
      </c>
      <c r="J29" s="5">
        <v>2</v>
      </c>
      <c r="K29" s="5">
        <v>4</v>
      </c>
      <c r="L29" s="5">
        <v>2</v>
      </c>
      <c r="M29" s="5">
        <v>4</v>
      </c>
      <c r="N29" s="5">
        <v>2</v>
      </c>
      <c r="O29" s="5">
        <v>4</v>
      </c>
      <c r="P29" s="5">
        <v>2</v>
      </c>
      <c r="Q29" s="5">
        <v>4</v>
      </c>
      <c r="R29" s="5">
        <v>2</v>
      </c>
      <c r="S29" s="5">
        <v>4</v>
      </c>
      <c r="T29" s="5">
        <v>2</v>
      </c>
      <c r="U29" s="5">
        <v>2</v>
      </c>
      <c r="V29" s="38">
        <f t="shared" si="6"/>
        <v>50</v>
      </c>
      <c r="W29" s="5">
        <v>0</v>
      </c>
      <c r="X29" s="5">
        <v>0</v>
      </c>
      <c r="Y29" s="5">
        <v>2</v>
      </c>
      <c r="Z29" s="5">
        <v>4</v>
      </c>
      <c r="AA29" s="5">
        <v>2</v>
      </c>
      <c r="AB29" s="5">
        <v>4</v>
      </c>
      <c r="AC29" s="5">
        <v>2</v>
      </c>
      <c r="AD29" s="5">
        <v>4</v>
      </c>
      <c r="AE29" s="5">
        <v>2</v>
      </c>
      <c r="AF29" s="5">
        <v>4</v>
      </c>
      <c r="AG29" s="5">
        <v>2</v>
      </c>
      <c r="AH29" s="5">
        <v>4</v>
      </c>
      <c r="AI29" s="5">
        <v>2</v>
      </c>
      <c r="AJ29" s="5">
        <v>4</v>
      </c>
      <c r="AK29" s="5">
        <v>2</v>
      </c>
      <c r="AL29" s="5">
        <v>4</v>
      </c>
      <c r="AM29" s="5">
        <v>2</v>
      </c>
      <c r="AN29" s="5">
        <v>4</v>
      </c>
      <c r="AO29" s="5">
        <v>2</v>
      </c>
      <c r="AP29" s="5">
        <v>4</v>
      </c>
      <c r="AQ29" s="7">
        <v>2</v>
      </c>
      <c r="AR29" s="7">
        <v>2</v>
      </c>
      <c r="AS29" s="7">
        <v>2</v>
      </c>
      <c r="AT29" s="7">
        <v>2</v>
      </c>
      <c r="AU29" s="54">
        <v>12</v>
      </c>
      <c r="AV29" s="54">
        <v>12</v>
      </c>
      <c r="AW29" s="5">
        <v>0</v>
      </c>
      <c r="AX29" s="38">
        <f t="shared" si="7"/>
        <v>86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3">
        <f t="shared" si="8"/>
        <v>136</v>
      </c>
    </row>
    <row r="30" spans="1:59" ht="15" customHeight="1">
      <c r="A30" s="86"/>
      <c r="B30" s="64"/>
      <c r="C30" s="65"/>
      <c r="D30" s="3" t="s">
        <v>36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38">
        <f t="shared" si="6"/>
        <v>0</v>
      </c>
      <c r="W30" s="5">
        <v>0</v>
      </c>
      <c r="X30" s="5"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7"/>
      <c r="AU30" s="54"/>
      <c r="AV30" s="54"/>
      <c r="AW30" s="5">
        <v>0</v>
      </c>
      <c r="AX30" s="38">
        <f t="shared" si="7"/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3">
        <f t="shared" si="8"/>
        <v>0</v>
      </c>
    </row>
    <row r="31" spans="1:60" ht="15" customHeight="1">
      <c r="A31" s="86"/>
      <c r="B31" s="64" t="s">
        <v>176</v>
      </c>
      <c r="C31" s="66" t="s">
        <v>44</v>
      </c>
      <c r="D31" s="3" t="s">
        <v>35</v>
      </c>
      <c r="E31" s="5">
        <v>2</v>
      </c>
      <c r="F31" s="5">
        <v>2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2</v>
      </c>
      <c r="M31" s="5">
        <v>2</v>
      </c>
      <c r="N31" s="5">
        <v>2</v>
      </c>
      <c r="O31" s="5">
        <v>2</v>
      </c>
      <c r="P31" s="5">
        <v>2</v>
      </c>
      <c r="Q31" s="5">
        <v>2</v>
      </c>
      <c r="R31" s="5">
        <v>2</v>
      </c>
      <c r="S31" s="5">
        <v>2</v>
      </c>
      <c r="T31" s="5">
        <v>2</v>
      </c>
      <c r="U31" s="5">
        <v>2</v>
      </c>
      <c r="V31" s="38">
        <f t="shared" si="6"/>
        <v>34</v>
      </c>
      <c r="W31" s="5">
        <v>0</v>
      </c>
      <c r="X31" s="5">
        <v>0</v>
      </c>
      <c r="Y31" s="5">
        <v>2</v>
      </c>
      <c r="Z31" s="5">
        <v>2</v>
      </c>
      <c r="AA31" s="5">
        <v>2</v>
      </c>
      <c r="AB31" s="5">
        <v>2</v>
      </c>
      <c r="AC31" s="5">
        <v>2</v>
      </c>
      <c r="AD31" s="5">
        <v>2</v>
      </c>
      <c r="AE31" s="5">
        <v>2</v>
      </c>
      <c r="AF31" s="5">
        <v>2</v>
      </c>
      <c r="AG31" s="5">
        <v>2</v>
      </c>
      <c r="AH31" s="5">
        <v>2</v>
      </c>
      <c r="AI31" s="5">
        <v>2</v>
      </c>
      <c r="AJ31" s="5">
        <v>4</v>
      </c>
      <c r="AK31" s="5">
        <v>2</v>
      </c>
      <c r="AL31" s="5">
        <v>4</v>
      </c>
      <c r="AM31" s="5">
        <v>2</v>
      </c>
      <c r="AN31" s="5">
        <v>4</v>
      </c>
      <c r="AO31" s="5">
        <v>2</v>
      </c>
      <c r="AP31" s="5">
        <v>4</v>
      </c>
      <c r="AQ31" s="5">
        <v>2</v>
      </c>
      <c r="AR31" s="5">
        <v>4</v>
      </c>
      <c r="AS31" s="5">
        <v>2</v>
      </c>
      <c r="AT31" s="57">
        <v>4</v>
      </c>
      <c r="AU31" s="54">
        <v>12</v>
      </c>
      <c r="AV31" s="54">
        <v>6</v>
      </c>
      <c r="AW31" s="5">
        <v>0</v>
      </c>
      <c r="AX31" s="38">
        <f t="shared" si="7"/>
        <v>74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3">
        <f t="shared" si="8"/>
        <v>108</v>
      </c>
      <c r="BH31" s="6"/>
    </row>
    <row r="32" spans="1:60" ht="15" customHeight="1">
      <c r="A32" s="86"/>
      <c r="B32" s="64"/>
      <c r="C32" s="66"/>
      <c r="D32" s="3" t="s">
        <v>36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38">
        <f t="shared" si="6"/>
        <v>0</v>
      </c>
      <c r="W32" s="5">
        <v>0</v>
      </c>
      <c r="X32" s="5"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7"/>
      <c r="AU32" s="54"/>
      <c r="AV32" s="54"/>
      <c r="AW32" s="5">
        <v>0</v>
      </c>
      <c r="AX32" s="38">
        <f t="shared" si="7"/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3">
        <f t="shared" si="8"/>
        <v>0</v>
      </c>
      <c r="BH32" s="6"/>
    </row>
    <row r="33" spans="1:60" ht="15" customHeight="1">
      <c r="A33" s="86"/>
      <c r="B33" s="64" t="s">
        <v>177</v>
      </c>
      <c r="C33" s="66" t="s">
        <v>140</v>
      </c>
      <c r="D33" s="3" t="s">
        <v>35</v>
      </c>
      <c r="E33" s="5">
        <v>2</v>
      </c>
      <c r="F33" s="5">
        <v>2</v>
      </c>
      <c r="G33" s="5">
        <v>2</v>
      </c>
      <c r="H33" s="5">
        <v>2</v>
      </c>
      <c r="I33" s="5">
        <v>2</v>
      </c>
      <c r="J33" s="5">
        <v>2</v>
      </c>
      <c r="K33" s="5">
        <v>2</v>
      </c>
      <c r="L33" s="5">
        <v>2</v>
      </c>
      <c r="M33" s="5">
        <v>2</v>
      </c>
      <c r="N33" s="5">
        <v>2</v>
      </c>
      <c r="O33" s="5">
        <v>2</v>
      </c>
      <c r="P33" s="5">
        <v>2</v>
      </c>
      <c r="Q33" s="5">
        <v>2</v>
      </c>
      <c r="R33" s="5">
        <v>2</v>
      </c>
      <c r="S33" s="5">
        <v>2</v>
      </c>
      <c r="T33" s="5">
        <v>2</v>
      </c>
      <c r="U33" s="5">
        <v>2</v>
      </c>
      <c r="V33" s="38">
        <f t="shared" si="6"/>
        <v>34</v>
      </c>
      <c r="W33" s="5">
        <v>0</v>
      </c>
      <c r="X33" s="5">
        <v>0</v>
      </c>
      <c r="Y33" s="5">
        <v>2</v>
      </c>
      <c r="Z33" s="5">
        <v>2</v>
      </c>
      <c r="AA33" s="5">
        <v>2</v>
      </c>
      <c r="AB33" s="5">
        <v>2</v>
      </c>
      <c r="AC33" s="5">
        <v>2</v>
      </c>
      <c r="AD33" s="5"/>
      <c r="AE33" s="5">
        <v>2</v>
      </c>
      <c r="AF33" s="5"/>
      <c r="AG33" s="5">
        <v>2</v>
      </c>
      <c r="AH33" s="5"/>
      <c r="AI33" s="5">
        <v>2</v>
      </c>
      <c r="AJ33" s="5">
        <v>2</v>
      </c>
      <c r="AK33" s="5">
        <v>2</v>
      </c>
      <c r="AL33" s="5">
        <v>2</v>
      </c>
      <c r="AM33" s="5">
        <v>2</v>
      </c>
      <c r="AN33" s="5">
        <v>2</v>
      </c>
      <c r="AO33" s="5">
        <v>2</v>
      </c>
      <c r="AP33" s="5">
        <v>2</v>
      </c>
      <c r="AQ33" s="5">
        <v>2</v>
      </c>
      <c r="AR33" s="5">
        <v>2</v>
      </c>
      <c r="AS33" s="5">
        <v>2</v>
      </c>
      <c r="AT33" s="57">
        <v>2</v>
      </c>
      <c r="AU33" s="5"/>
      <c r="AV33" s="5"/>
      <c r="AW33" s="5">
        <v>0</v>
      </c>
      <c r="AX33" s="38">
        <f t="shared" si="7"/>
        <v>38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3">
        <f t="shared" si="8"/>
        <v>72</v>
      </c>
      <c r="BH33" s="6"/>
    </row>
    <row r="34" spans="1:60" ht="15" customHeight="1">
      <c r="A34" s="86"/>
      <c r="B34" s="64"/>
      <c r="C34" s="66"/>
      <c r="D34" s="3" t="s">
        <v>36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38">
        <f t="shared" si="6"/>
        <v>0</v>
      </c>
      <c r="W34" s="5">
        <v>0</v>
      </c>
      <c r="X34" s="5"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7"/>
      <c r="AU34" s="5"/>
      <c r="AV34" s="5"/>
      <c r="AW34" s="5">
        <v>0</v>
      </c>
      <c r="AX34" s="38">
        <f t="shared" si="7"/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3">
        <f t="shared" si="8"/>
        <v>0</v>
      </c>
      <c r="BH34" s="6"/>
    </row>
    <row r="35" spans="1:59" ht="15" customHeight="1">
      <c r="A35" s="86"/>
      <c r="B35" s="64" t="s">
        <v>178</v>
      </c>
      <c r="C35" s="69" t="s">
        <v>179</v>
      </c>
      <c r="D35" s="3" t="s">
        <v>35</v>
      </c>
      <c r="E35" s="5">
        <v>2</v>
      </c>
      <c r="F35" s="5">
        <v>2</v>
      </c>
      <c r="G35" s="5">
        <v>2</v>
      </c>
      <c r="H35" s="5">
        <v>2</v>
      </c>
      <c r="I35" s="5">
        <v>2</v>
      </c>
      <c r="J35" s="5">
        <v>2</v>
      </c>
      <c r="K35" s="5">
        <v>2</v>
      </c>
      <c r="L35" s="5">
        <v>2</v>
      </c>
      <c r="M35" s="5">
        <v>2</v>
      </c>
      <c r="N35" s="5">
        <v>2</v>
      </c>
      <c r="O35" s="5">
        <v>2</v>
      </c>
      <c r="P35" s="5">
        <v>2</v>
      </c>
      <c r="Q35" s="5">
        <v>2</v>
      </c>
      <c r="R35" s="5">
        <v>2</v>
      </c>
      <c r="S35" s="5">
        <v>2</v>
      </c>
      <c r="T35" s="5">
        <v>2</v>
      </c>
      <c r="U35" s="59">
        <v>2</v>
      </c>
      <c r="V35" s="38">
        <f t="shared" si="6"/>
        <v>34</v>
      </c>
      <c r="W35" s="5">
        <v>0</v>
      </c>
      <c r="X35" s="5">
        <v>0</v>
      </c>
      <c r="Y35" s="5">
        <v>2</v>
      </c>
      <c r="Z35" s="5"/>
      <c r="AA35" s="5">
        <v>2</v>
      </c>
      <c r="AB35" s="5"/>
      <c r="AC35" s="5">
        <v>2</v>
      </c>
      <c r="AD35" s="5"/>
      <c r="AE35" s="5">
        <v>2</v>
      </c>
      <c r="AF35" s="5">
        <v>2</v>
      </c>
      <c r="AG35" s="5">
        <v>2</v>
      </c>
      <c r="AH35" s="5">
        <v>2</v>
      </c>
      <c r="AI35" s="5">
        <v>2</v>
      </c>
      <c r="AJ35" s="5">
        <v>2</v>
      </c>
      <c r="AK35" s="5">
        <v>2</v>
      </c>
      <c r="AL35" s="5">
        <v>2</v>
      </c>
      <c r="AM35" s="5">
        <v>2</v>
      </c>
      <c r="AN35" s="5">
        <v>2</v>
      </c>
      <c r="AO35" s="5">
        <v>2</v>
      </c>
      <c r="AP35" s="5">
        <v>2</v>
      </c>
      <c r="AQ35" s="5">
        <v>2</v>
      </c>
      <c r="AR35" s="5">
        <v>2</v>
      </c>
      <c r="AS35" s="5">
        <v>2</v>
      </c>
      <c r="AT35" s="57">
        <v>2</v>
      </c>
      <c r="AU35" s="5"/>
      <c r="AV35" s="5"/>
      <c r="AW35" s="5">
        <v>0</v>
      </c>
      <c r="AX35" s="38">
        <f t="shared" si="7"/>
        <v>38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3">
        <f t="shared" si="8"/>
        <v>72</v>
      </c>
    </row>
    <row r="36" spans="1:59" ht="15" customHeight="1">
      <c r="A36" s="86"/>
      <c r="B36" s="64"/>
      <c r="C36" s="70"/>
      <c r="D36" s="3" t="s">
        <v>36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9"/>
      <c r="V36" s="38">
        <f t="shared" si="6"/>
        <v>0</v>
      </c>
      <c r="W36" s="5">
        <v>0</v>
      </c>
      <c r="X36" s="5"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7"/>
      <c r="AU36" s="5"/>
      <c r="AV36" s="5"/>
      <c r="AW36" s="5">
        <v>0</v>
      </c>
      <c r="AX36" s="38">
        <f t="shared" si="7"/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3">
        <f t="shared" si="8"/>
        <v>0</v>
      </c>
    </row>
    <row r="37" spans="1:59" ht="15" customHeight="1">
      <c r="A37" s="86"/>
      <c r="B37" s="64" t="s">
        <v>180</v>
      </c>
      <c r="C37" s="69" t="s">
        <v>43</v>
      </c>
      <c r="D37" s="3" t="s">
        <v>35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2</v>
      </c>
      <c r="Q37" s="7">
        <v>2</v>
      </c>
      <c r="R37" s="7">
        <v>2</v>
      </c>
      <c r="S37" s="7">
        <v>2</v>
      </c>
      <c r="T37" s="7">
        <v>2</v>
      </c>
      <c r="U37" s="7">
        <v>2</v>
      </c>
      <c r="V37" s="38">
        <f t="shared" si="6"/>
        <v>34</v>
      </c>
      <c r="W37" s="5">
        <v>0</v>
      </c>
      <c r="X37" s="5">
        <v>0</v>
      </c>
      <c r="Y37" s="7">
        <v>2</v>
      </c>
      <c r="Z37" s="7"/>
      <c r="AA37" s="7">
        <v>2</v>
      </c>
      <c r="AB37" s="7"/>
      <c r="AC37" s="7">
        <v>2</v>
      </c>
      <c r="AD37" s="7"/>
      <c r="AE37" s="7">
        <v>2</v>
      </c>
      <c r="AF37" s="7"/>
      <c r="AG37" s="7">
        <v>2</v>
      </c>
      <c r="AH37" s="7"/>
      <c r="AI37" s="7">
        <v>2</v>
      </c>
      <c r="AJ37" s="7">
        <v>2</v>
      </c>
      <c r="AK37" s="7">
        <v>2</v>
      </c>
      <c r="AL37" s="7">
        <v>2</v>
      </c>
      <c r="AM37" s="7">
        <v>2</v>
      </c>
      <c r="AN37" s="7">
        <v>2</v>
      </c>
      <c r="AO37" s="7">
        <v>2</v>
      </c>
      <c r="AP37" s="7">
        <v>2</v>
      </c>
      <c r="AQ37" s="7">
        <v>2</v>
      </c>
      <c r="AR37" s="7">
        <v>2</v>
      </c>
      <c r="AS37" s="7">
        <v>2</v>
      </c>
      <c r="AT37" s="57">
        <v>2</v>
      </c>
      <c r="AU37" s="4"/>
      <c r="AV37" s="4"/>
      <c r="AW37" s="5">
        <v>0</v>
      </c>
      <c r="AX37" s="38">
        <f t="shared" si="7"/>
        <v>34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3">
        <f t="shared" si="8"/>
        <v>68</v>
      </c>
    </row>
    <row r="38" spans="1:59" ht="15" customHeight="1">
      <c r="A38" s="86"/>
      <c r="B38" s="64"/>
      <c r="C38" s="70"/>
      <c r="D38" s="3" t="s">
        <v>36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38">
        <f t="shared" si="6"/>
        <v>0</v>
      </c>
      <c r="W38" s="5">
        <v>0</v>
      </c>
      <c r="X38" s="5">
        <v>0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57"/>
      <c r="AU38" s="4"/>
      <c r="AV38" s="4"/>
      <c r="AW38" s="5">
        <v>0</v>
      </c>
      <c r="AX38" s="38">
        <f t="shared" si="7"/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3">
        <f t="shared" si="8"/>
        <v>0</v>
      </c>
    </row>
    <row r="39" spans="1:59" ht="15" customHeight="1">
      <c r="A39" s="86"/>
      <c r="B39" s="64"/>
      <c r="C39" s="68" t="s">
        <v>45</v>
      </c>
      <c r="D39" s="3" t="s">
        <v>35</v>
      </c>
      <c r="E39" s="4">
        <f aca="true" t="shared" si="9" ref="E39:AJ39">E41</f>
        <v>2</v>
      </c>
      <c r="F39" s="4">
        <f t="shared" si="9"/>
        <v>2</v>
      </c>
      <c r="G39" s="4">
        <f t="shared" si="9"/>
        <v>2</v>
      </c>
      <c r="H39" s="4">
        <f t="shared" si="9"/>
        <v>2</v>
      </c>
      <c r="I39" s="4">
        <f t="shared" si="9"/>
        <v>2</v>
      </c>
      <c r="J39" s="4">
        <f t="shared" si="9"/>
        <v>2</v>
      </c>
      <c r="K39" s="4">
        <f t="shared" si="9"/>
        <v>2</v>
      </c>
      <c r="L39" s="4">
        <f t="shared" si="9"/>
        <v>2</v>
      </c>
      <c r="M39" s="4">
        <f t="shared" si="9"/>
        <v>2</v>
      </c>
      <c r="N39" s="4">
        <f t="shared" si="9"/>
        <v>2</v>
      </c>
      <c r="O39" s="4">
        <f t="shared" si="9"/>
        <v>2</v>
      </c>
      <c r="P39" s="4">
        <f t="shared" si="9"/>
        <v>2</v>
      </c>
      <c r="Q39" s="4">
        <f t="shared" si="9"/>
        <v>2</v>
      </c>
      <c r="R39" s="4">
        <f t="shared" si="9"/>
        <v>2</v>
      </c>
      <c r="S39" s="4">
        <f t="shared" si="9"/>
        <v>2</v>
      </c>
      <c r="T39" s="4">
        <f t="shared" si="9"/>
        <v>0</v>
      </c>
      <c r="U39" s="4">
        <f t="shared" si="9"/>
        <v>2</v>
      </c>
      <c r="V39" s="35">
        <f t="shared" si="9"/>
        <v>32</v>
      </c>
      <c r="W39" s="4">
        <f t="shared" si="9"/>
        <v>0</v>
      </c>
      <c r="X39" s="4">
        <f t="shared" si="9"/>
        <v>0</v>
      </c>
      <c r="Y39" s="4">
        <f t="shared" si="9"/>
        <v>0</v>
      </c>
      <c r="Z39" s="4">
        <f t="shared" si="9"/>
        <v>0</v>
      </c>
      <c r="AA39" s="4">
        <f t="shared" si="9"/>
        <v>0</v>
      </c>
      <c r="AB39" s="4">
        <f t="shared" si="9"/>
        <v>0</v>
      </c>
      <c r="AC39" s="4">
        <f t="shared" si="9"/>
        <v>0</v>
      </c>
      <c r="AD39" s="4">
        <f t="shared" si="9"/>
        <v>0</v>
      </c>
      <c r="AE39" s="4">
        <f t="shared" si="9"/>
        <v>0</v>
      </c>
      <c r="AF39" s="4">
        <f t="shared" si="9"/>
        <v>0</v>
      </c>
      <c r="AG39" s="4">
        <f t="shared" si="9"/>
        <v>0</v>
      </c>
      <c r="AH39" s="4">
        <f t="shared" si="9"/>
        <v>0</v>
      </c>
      <c r="AI39" s="4">
        <f t="shared" si="9"/>
        <v>0</v>
      </c>
      <c r="AJ39" s="4">
        <f t="shared" si="9"/>
        <v>0</v>
      </c>
      <c r="AK39" s="4">
        <f aca="true" t="shared" si="10" ref="AK39:BG39">AK41</f>
        <v>0</v>
      </c>
      <c r="AL39" s="4">
        <f t="shared" si="10"/>
        <v>0</v>
      </c>
      <c r="AM39" s="4">
        <f t="shared" si="10"/>
        <v>0</v>
      </c>
      <c r="AN39" s="4">
        <f t="shared" si="10"/>
        <v>0</v>
      </c>
      <c r="AO39" s="4">
        <f t="shared" si="10"/>
        <v>0</v>
      </c>
      <c r="AP39" s="4">
        <f t="shared" si="10"/>
        <v>0</v>
      </c>
      <c r="AQ39" s="4">
        <f t="shared" si="10"/>
        <v>0</v>
      </c>
      <c r="AR39" s="4">
        <f t="shared" si="10"/>
        <v>0</v>
      </c>
      <c r="AS39" s="4">
        <f t="shared" si="10"/>
        <v>0</v>
      </c>
      <c r="AT39" s="4">
        <f t="shared" si="10"/>
        <v>0</v>
      </c>
      <c r="AU39" s="4">
        <f t="shared" si="10"/>
        <v>0</v>
      </c>
      <c r="AV39" s="4">
        <f t="shared" si="10"/>
        <v>0</v>
      </c>
      <c r="AW39" s="4">
        <f t="shared" si="10"/>
        <v>0</v>
      </c>
      <c r="AX39" s="35">
        <f t="shared" si="10"/>
        <v>0</v>
      </c>
      <c r="AY39" s="4">
        <f t="shared" si="10"/>
        <v>0</v>
      </c>
      <c r="AZ39" s="4">
        <f t="shared" si="10"/>
        <v>0</v>
      </c>
      <c r="BA39" s="4">
        <f t="shared" si="10"/>
        <v>0</v>
      </c>
      <c r="BB39" s="4">
        <f t="shared" si="10"/>
        <v>0</v>
      </c>
      <c r="BC39" s="4">
        <f t="shared" si="10"/>
        <v>0</v>
      </c>
      <c r="BD39" s="4">
        <f t="shared" si="10"/>
        <v>0</v>
      </c>
      <c r="BE39" s="4">
        <f t="shared" si="10"/>
        <v>0</v>
      </c>
      <c r="BF39" s="4">
        <f t="shared" si="10"/>
        <v>0</v>
      </c>
      <c r="BG39" s="4">
        <f t="shared" si="10"/>
        <v>32</v>
      </c>
    </row>
    <row r="40" spans="1:59" ht="15" customHeight="1">
      <c r="A40" s="86"/>
      <c r="B40" s="64"/>
      <c r="C40" s="64"/>
      <c r="D40" s="3" t="s">
        <v>36</v>
      </c>
      <c r="E40" s="4">
        <f aca="true" t="shared" si="11" ref="E40:AJ40">E42</f>
        <v>0</v>
      </c>
      <c r="F40" s="4">
        <f t="shared" si="11"/>
        <v>0</v>
      </c>
      <c r="G40" s="4">
        <f t="shared" si="11"/>
        <v>0</v>
      </c>
      <c r="H40" s="4">
        <f t="shared" si="11"/>
        <v>0</v>
      </c>
      <c r="I40" s="4">
        <f t="shared" si="11"/>
        <v>0</v>
      </c>
      <c r="J40" s="4">
        <f t="shared" si="11"/>
        <v>0</v>
      </c>
      <c r="K40" s="4">
        <f t="shared" si="11"/>
        <v>0</v>
      </c>
      <c r="L40" s="4">
        <f t="shared" si="11"/>
        <v>0</v>
      </c>
      <c r="M40" s="4">
        <f t="shared" si="11"/>
        <v>0</v>
      </c>
      <c r="N40" s="4">
        <f t="shared" si="11"/>
        <v>0</v>
      </c>
      <c r="O40" s="4">
        <f t="shared" si="11"/>
        <v>0</v>
      </c>
      <c r="P40" s="4">
        <f t="shared" si="11"/>
        <v>0</v>
      </c>
      <c r="Q40" s="4">
        <f t="shared" si="11"/>
        <v>0</v>
      </c>
      <c r="R40" s="4">
        <f t="shared" si="11"/>
        <v>0</v>
      </c>
      <c r="S40" s="4">
        <f t="shared" si="11"/>
        <v>0</v>
      </c>
      <c r="T40" s="4">
        <f t="shared" si="11"/>
        <v>0</v>
      </c>
      <c r="U40" s="4">
        <f t="shared" si="11"/>
        <v>0</v>
      </c>
      <c r="V40" s="35">
        <f t="shared" si="11"/>
        <v>0</v>
      </c>
      <c r="W40" s="4">
        <f t="shared" si="11"/>
        <v>0</v>
      </c>
      <c r="X40" s="4">
        <f t="shared" si="11"/>
        <v>0</v>
      </c>
      <c r="Y40" s="4">
        <f t="shared" si="11"/>
        <v>0</v>
      </c>
      <c r="Z40" s="4">
        <f t="shared" si="11"/>
        <v>0</v>
      </c>
      <c r="AA40" s="4">
        <f t="shared" si="11"/>
        <v>0</v>
      </c>
      <c r="AB40" s="4">
        <f t="shared" si="11"/>
        <v>0</v>
      </c>
      <c r="AC40" s="4">
        <f t="shared" si="11"/>
        <v>0</v>
      </c>
      <c r="AD40" s="4">
        <f t="shared" si="11"/>
        <v>0</v>
      </c>
      <c r="AE40" s="4">
        <f t="shared" si="11"/>
        <v>0</v>
      </c>
      <c r="AF40" s="4">
        <f t="shared" si="11"/>
        <v>0</v>
      </c>
      <c r="AG40" s="4">
        <f t="shared" si="11"/>
        <v>0</v>
      </c>
      <c r="AH40" s="4">
        <f t="shared" si="11"/>
        <v>0</v>
      </c>
      <c r="AI40" s="4">
        <f t="shared" si="11"/>
        <v>0</v>
      </c>
      <c r="AJ40" s="4">
        <f t="shared" si="11"/>
        <v>0</v>
      </c>
      <c r="AK40" s="4">
        <f aca="true" t="shared" si="12" ref="AK40:BG40">AK42</f>
        <v>0</v>
      </c>
      <c r="AL40" s="4">
        <f t="shared" si="12"/>
        <v>0</v>
      </c>
      <c r="AM40" s="4">
        <f t="shared" si="12"/>
        <v>0</v>
      </c>
      <c r="AN40" s="4">
        <f t="shared" si="12"/>
        <v>0</v>
      </c>
      <c r="AO40" s="4">
        <f t="shared" si="12"/>
        <v>0</v>
      </c>
      <c r="AP40" s="4">
        <f t="shared" si="12"/>
        <v>0</v>
      </c>
      <c r="AQ40" s="4">
        <f t="shared" si="12"/>
        <v>0</v>
      </c>
      <c r="AR40" s="4">
        <f t="shared" si="12"/>
        <v>0</v>
      </c>
      <c r="AS40" s="4">
        <f t="shared" si="12"/>
        <v>0</v>
      </c>
      <c r="AT40" s="4">
        <f t="shared" si="12"/>
        <v>0</v>
      </c>
      <c r="AU40" s="4">
        <f t="shared" si="12"/>
        <v>0</v>
      </c>
      <c r="AV40" s="4">
        <f t="shared" si="12"/>
        <v>0</v>
      </c>
      <c r="AW40" s="4">
        <f t="shared" si="12"/>
        <v>0</v>
      </c>
      <c r="AX40" s="35">
        <f t="shared" si="12"/>
        <v>0</v>
      </c>
      <c r="AY40" s="4">
        <f t="shared" si="12"/>
        <v>0</v>
      </c>
      <c r="AZ40" s="4">
        <f t="shared" si="12"/>
        <v>0</v>
      </c>
      <c r="BA40" s="4">
        <f t="shared" si="12"/>
        <v>0</v>
      </c>
      <c r="BB40" s="4">
        <f t="shared" si="12"/>
        <v>0</v>
      </c>
      <c r="BC40" s="4">
        <f t="shared" si="12"/>
        <v>0</v>
      </c>
      <c r="BD40" s="4">
        <f t="shared" si="12"/>
        <v>0</v>
      </c>
      <c r="BE40" s="4">
        <f t="shared" si="12"/>
        <v>0</v>
      </c>
      <c r="BF40" s="4">
        <f t="shared" si="12"/>
        <v>0</v>
      </c>
      <c r="BG40" s="4">
        <f t="shared" si="12"/>
        <v>0</v>
      </c>
    </row>
    <row r="41" spans="1:60" ht="15" customHeight="1">
      <c r="A41" s="86"/>
      <c r="B41" s="64" t="s">
        <v>181</v>
      </c>
      <c r="C41" s="66" t="s">
        <v>182</v>
      </c>
      <c r="D41" s="3" t="s">
        <v>35</v>
      </c>
      <c r="E41" s="5">
        <v>2</v>
      </c>
      <c r="F41" s="5">
        <v>2</v>
      </c>
      <c r="G41" s="5">
        <v>2</v>
      </c>
      <c r="H41" s="5">
        <v>2</v>
      </c>
      <c r="I41" s="5">
        <v>2</v>
      </c>
      <c r="J41" s="5">
        <v>2</v>
      </c>
      <c r="K41" s="5">
        <v>2</v>
      </c>
      <c r="L41" s="5">
        <v>2</v>
      </c>
      <c r="M41" s="5">
        <v>2</v>
      </c>
      <c r="N41" s="5">
        <v>2</v>
      </c>
      <c r="O41" s="5">
        <v>2</v>
      </c>
      <c r="P41" s="5">
        <v>2</v>
      </c>
      <c r="Q41" s="5">
        <v>2</v>
      </c>
      <c r="R41" s="5">
        <v>2</v>
      </c>
      <c r="S41" s="5">
        <v>2</v>
      </c>
      <c r="T41" s="7"/>
      <c r="U41" s="57">
        <v>2</v>
      </c>
      <c r="V41" s="38">
        <f>SUM(E41:U41)</f>
        <v>32</v>
      </c>
      <c r="W41" s="5">
        <v>0</v>
      </c>
      <c r="X41" s="5"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>
        <v>0</v>
      </c>
      <c r="AX41" s="38">
        <f>SUM(Y41:AW41)</f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3">
        <f>SUM(V41+AX41)</f>
        <v>32</v>
      </c>
      <c r="BH41" s="6"/>
    </row>
    <row r="42" spans="1:60" ht="15" customHeight="1">
      <c r="A42" s="86"/>
      <c r="B42" s="64"/>
      <c r="C42" s="66"/>
      <c r="D42" s="3" t="s">
        <v>36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7"/>
      <c r="U42" s="57"/>
      <c r="V42" s="38">
        <f>SUM(E42:U42)</f>
        <v>0</v>
      </c>
      <c r="W42" s="5">
        <v>0</v>
      </c>
      <c r="X42" s="5"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>
        <v>0</v>
      </c>
      <c r="AX42" s="38">
        <f>SUM(Y42:AW42)</f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3">
        <f>SUM(V42+AX42)</f>
        <v>0</v>
      </c>
      <c r="BH42" s="6"/>
    </row>
    <row r="43" spans="1:59" ht="15" customHeight="1">
      <c r="A43" s="86"/>
      <c r="B43" s="67" t="s">
        <v>46</v>
      </c>
      <c r="C43" s="67"/>
      <c r="D43" s="67"/>
      <c r="E43" s="4">
        <f aca="true" t="shared" si="13" ref="E43:U43">SUM(E7)</f>
        <v>36</v>
      </c>
      <c r="F43" s="4">
        <f t="shared" si="13"/>
        <v>36</v>
      </c>
      <c r="G43" s="4">
        <f t="shared" si="13"/>
        <v>36</v>
      </c>
      <c r="H43" s="4">
        <f t="shared" si="13"/>
        <v>36</v>
      </c>
      <c r="I43" s="4">
        <f t="shared" si="13"/>
        <v>36</v>
      </c>
      <c r="J43" s="4">
        <f t="shared" si="13"/>
        <v>36</v>
      </c>
      <c r="K43" s="4">
        <f t="shared" si="13"/>
        <v>36</v>
      </c>
      <c r="L43" s="4">
        <f t="shared" si="13"/>
        <v>36</v>
      </c>
      <c r="M43" s="4">
        <f t="shared" si="13"/>
        <v>36</v>
      </c>
      <c r="N43" s="4">
        <f t="shared" si="13"/>
        <v>36</v>
      </c>
      <c r="O43" s="4">
        <f t="shared" si="13"/>
        <v>36</v>
      </c>
      <c r="P43" s="4">
        <f t="shared" si="13"/>
        <v>36</v>
      </c>
      <c r="Q43" s="4">
        <f t="shared" si="13"/>
        <v>36</v>
      </c>
      <c r="R43" s="4">
        <f t="shared" si="13"/>
        <v>36</v>
      </c>
      <c r="S43" s="4">
        <f t="shared" si="13"/>
        <v>36</v>
      </c>
      <c r="T43" s="4">
        <f t="shared" si="13"/>
        <v>36</v>
      </c>
      <c r="U43" s="4">
        <f t="shared" si="13"/>
        <v>36</v>
      </c>
      <c r="V43" s="35">
        <f>SUM(E43:U43)</f>
        <v>612</v>
      </c>
      <c r="W43" s="4">
        <v>0</v>
      </c>
      <c r="X43" s="4">
        <v>0</v>
      </c>
      <c r="Y43" s="4">
        <f aca="true" t="shared" si="14" ref="Y43:AW43">SUM(Y7)</f>
        <v>36</v>
      </c>
      <c r="Z43" s="4">
        <f t="shared" si="14"/>
        <v>36</v>
      </c>
      <c r="AA43" s="4">
        <f t="shared" si="14"/>
        <v>36</v>
      </c>
      <c r="AB43" s="4">
        <f t="shared" si="14"/>
        <v>36</v>
      </c>
      <c r="AC43" s="4">
        <f t="shared" si="14"/>
        <v>36</v>
      </c>
      <c r="AD43" s="4">
        <f t="shared" si="14"/>
        <v>36</v>
      </c>
      <c r="AE43" s="4">
        <f t="shared" si="14"/>
        <v>36</v>
      </c>
      <c r="AF43" s="4">
        <f t="shared" si="14"/>
        <v>36</v>
      </c>
      <c r="AG43" s="4">
        <f t="shared" si="14"/>
        <v>36</v>
      </c>
      <c r="AH43" s="4">
        <f t="shared" si="14"/>
        <v>36</v>
      </c>
      <c r="AI43" s="4">
        <f t="shared" si="14"/>
        <v>36</v>
      </c>
      <c r="AJ43" s="4">
        <f t="shared" si="14"/>
        <v>36</v>
      </c>
      <c r="AK43" s="4">
        <f t="shared" si="14"/>
        <v>36</v>
      </c>
      <c r="AL43" s="4">
        <f t="shared" si="14"/>
        <v>36</v>
      </c>
      <c r="AM43" s="4">
        <f t="shared" si="14"/>
        <v>36</v>
      </c>
      <c r="AN43" s="4">
        <f t="shared" si="14"/>
        <v>36</v>
      </c>
      <c r="AO43" s="4">
        <f t="shared" si="14"/>
        <v>36</v>
      </c>
      <c r="AP43" s="4">
        <f t="shared" si="14"/>
        <v>36</v>
      </c>
      <c r="AQ43" s="4">
        <f t="shared" si="14"/>
        <v>36</v>
      </c>
      <c r="AR43" s="4">
        <f t="shared" si="14"/>
        <v>36</v>
      </c>
      <c r="AS43" s="4">
        <f t="shared" si="14"/>
        <v>36</v>
      </c>
      <c r="AT43" s="4">
        <f t="shared" si="14"/>
        <v>36</v>
      </c>
      <c r="AU43" s="4">
        <f t="shared" si="14"/>
        <v>36</v>
      </c>
      <c r="AV43" s="4">
        <f t="shared" si="14"/>
        <v>36</v>
      </c>
      <c r="AW43" s="4">
        <f t="shared" si="14"/>
        <v>0</v>
      </c>
      <c r="AX43" s="35">
        <f>SUM(Y43:AW43)</f>
        <v>864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0">
        <f>SUM(V43+AX43)</f>
        <v>1476</v>
      </c>
    </row>
    <row r="44" spans="1:59" ht="15" customHeight="1">
      <c r="A44" s="86"/>
      <c r="B44" s="67" t="s">
        <v>47</v>
      </c>
      <c r="C44" s="67"/>
      <c r="D44" s="67"/>
      <c r="E44" s="4">
        <f aca="true" t="shared" si="15" ref="E44:U44">SUM(E8)</f>
        <v>0</v>
      </c>
      <c r="F44" s="4">
        <f t="shared" si="15"/>
        <v>2</v>
      </c>
      <c r="G44" s="4">
        <f t="shared" si="15"/>
        <v>0</v>
      </c>
      <c r="H44" s="4">
        <f t="shared" si="15"/>
        <v>2</v>
      </c>
      <c r="I44" s="4">
        <f t="shared" si="15"/>
        <v>0</v>
      </c>
      <c r="J44" s="4">
        <f t="shared" si="15"/>
        <v>2</v>
      </c>
      <c r="K44" s="4">
        <f t="shared" si="15"/>
        <v>0</v>
      </c>
      <c r="L44" s="4">
        <f t="shared" si="15"/>
        <v>2</v>
      </c>
      <c r="M44" s="4">
        <f t="shared" si="15"/>
        <v>0</v>
      </c>
      <c r="N44" s="4">
        <f t="shared" si="15"/>
        <v>2</v>
      </c>
      <c r="O44" s="4">
        <f t="shared" si="15"/>
        <v>0</v>
      </c>
      <c r="P44" s="4">
        <f t="shared" si="15"/>
        <v>2</v>
      </c>
      <c r="Q44" s="4">
        <f t="shared" si="15"/>
        <v>0</v>
      </c>
      <c r="R44" s="4">
        <f t="shared" si="15"/>
        <v>2</v>
      </c>
      <c r="S44" s="4">
        <f t="shared" si="15"/>
        <v>0</v>
      </c>
      <c r="T44" s="4">
        <f t="shared" si="15"/>
        <v>2</v>
      </c>
      <c r="U44" s="4">
        <f t="shared" si="15"/>
        <v>0</v>
      </c>
      <c r="V44" s="35">
        <f>SUM(E44:U44)</f>
        <v>16</v>
      </c>
      <c r="W44" s="4">
        <v>0</v>
      </c>
      <c r="X44" s="4">
        <v>0</v>
      </c>
      <c r="Y44" s="4">
        <f aca="true" t="shared" si="16" ref="Y44:AW44">SUM(Y8)</f>
        <v>0</v>
      </c>
      <c r="Z44" s="4">
        <f t="shared" si="16"/>
        <v>0</v>
      </c>
      <c r="AA44" s="4">
        <f t="shared" si="16"/>
        <v>0</v>
      </c>
      <c r="AB44" s="4">
        <f t="shared" si="16"/>
        <v>0</v>
      </c>
      <c r="AC44" s="4">
        <f t="shared" si="16"/>
        <v>0</v>
      </c>
      <c r="AD44" s="4">
        <f t="shared" si="16"/>
        <v>2</v>
      </c>
      <c r="AE44" s="4">
        <f t="shared" si="16"/>
        <v>0</v>
      </c>
      <c r="AF44" s="4">
        <f t="shared" si="16"/>
        <v>0</v>
      </c>
      <c r="AG44" s="4">
        <f t="shared" si="16"/>
        <v>2</v>
      </c>
      <c r="AH44" s="4">
        <f t="shared" si="16"/>
        <v>0</v>
      </c>
      <c r="AI44" s="4">
        <f t="shared" si="16"/>
        <v>2</v>
      </c>
      <c r="AJ44" s="4">
        <f t="shared" si="16"/>
        <v>0</v>
      </c>
      <c r="AK44" s="4">
        <f t="shared" si="16"/>
        <v>2</v>
      </c>
      <c r="AL44" s="4">
        <f t="shared" si="16"/>
        <v>0</v>
      </c>
      <c r="AM44" s="4">
        <f t="shared" si="16"/>
        <v>2</v>
      </c>
      <c r="AN44" s="4">
        <f t="shared" si="16"/>
        <v>0</v>
      </c>
      <c r="AO44" s="4">
        <f t="shared" si="16"/>
        <v>2</v>
      </c>
      <c r="AP44" s="4">
        <f t="shared" si="16"/>
        <v>0</v>
      </c>
      <c r="AQ44" s="4">
        <f t="shared" si="16"/>
        <v>2</v>
      </c>
      <c r="AR44" s="4">
        <f t="shared" si="16"/>
        <v>0</v>
      </c>
      <c r="AS44" s="4">
        <f t="shared" si="16"/>
        <v>2</v>
      </c>
      <c r="AT44" s="4">
        <f t="shared" si="16"/>
        <v>0</v>
      </c>
      <c r="AU44" s="4">
        <f t="shared" si="16"/>
        <v>0</v>
      </c>
      <c r="AV44" s="4">
        <f t="shared" si="16"/>
        <v>0</v>
      </c>
      <c r="AW44" s="4">
        <f t="shared" si="16"/>
        <v>0</v>
      </c>
      <c r="AX44" s="35">
        <f>SUM(Y44:AW44)</f>
        <v>16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0">
        <f>SUM(V44+AX44)</f>
        <v>32</v>
      </c>
    </row>
    <row r="45" spans="1:59" ht="15" customHeight="1">
      <c r="A45" s="87"/>
      <c r="B45" s="67" t="s">
        <v>48</v>
      </c>
      <c r="C45" s="67"/>
      <c r="D45" s="67"/>
      <c r="E45" s="4">
        <f aca="true" t="shared" si="17" ref="E45:AJ45">E43</f>
        <v>36</v>
      </c>
      <c r="F45" s="4">
        <f t="shared" si="17"/>
        <v>36</v>
      </c>
      <c r="G45" s="4">
        <f t="shared" si="17"/>
        <v>36</v>
      </c>
      <c r="H45" s="4">
        <f t="shared" si="17"/>
        <v>36</v>
      </c>
      <c r="I45" s="4">
        <f t="shared" si="17"/>
        <v>36</v>
      </c>
      <c r="J45" s="4">
        <f t="shared" si="17"/>
        <v>36</v>
      </c>
      <c r="K45" s="4">
        <f t="shared" si="17"/>
        <v>36</v>
      </c>
      <c r="L45" s="4">
        <f t="shared" si="17"/>
        <v>36</v>
      </c>
      <c r="M45" s="4">
        <f t="shared" si="17"/>
        <v>36</v>
      </c>
      <c r="N45" s="4">
        <f t="shared" si="17"/>
        <v>36</v>
      </c>
      <c r="O45" s="4">
        <f t="shared" si="17"/>
        <v>36</v>
      </c>
      <c r="P45" s="4">
        <f t="shared" si="17"/>
        <v>36</v>
      </c>
      <c r="Q45" s="4">
        <f t="shared" si="17"/>
        <v>36</v>
      </c>
      <c r="R45" s="4">
        <f t="shared" si="17"/>
        <v>36</v>
      </c>
      <c r="S45" s="4">
        <f t="shared" si="17"/>
        <v>36</v>
      </c>
      <c r="T45" s="4">
        <f t="shared" si="17"/>
        <v>36</v>
      </c>
      <c r="U45" s="4">
        <f t="shared" si="17"/>
        <v>36</v>
      </c>
      <c r="V45" s="35">
        <f t="shared" si="17"/>
        <v>612</v>
      </c>
      <c r="W45" s="4">
        <f t="shared" si="17"/>
        <v>0</v>
      </c>
      <c r="X45" s="4">
        <f t="shared" si="17"/>
        <v>0</v>
      </c>
      <c r="Y45" s="4">
        <f t="shared" si="17"/>
        <v>36</v>
      </c>
      <c r="Z45" s="4">
        <f t="shared" si="17"/>
        <v>36</v>
      </c>
      <c r="AA45" s="4">
        <f t="shared" si="17"/>
        <v>36</v>
      </c>
      <c r="AB45" s="4">
        <f t="shared" si="17"/>
        <v>36</v>
      </c>
      <c r="AC45" s="4">
        <f t="shared" si="17"/>
        <v>36</v>
      </c>
      <c r="AD45" s="4">
        <f t="shared" si="17"/>
        <v>36</v>
      </c>
      <c r="AE45" s="4">
        <f t="shared" si="17"/>
        <v>36</v>
      </c>
      <c r="AF45" s="4">
        <f t="shared" si="17"/>
        <v>36</v>
      </c>
      <c r="AG45" s="4">
        <f t="shared" si="17"/>
        <v>36</v>
      </c>
      <c r="AH45" s="4">
        <f t="shared" si="17"/>
        <v>36</v>
      </c>
      <c r="AI45" s="4">
        <f t="shared" si="17"/>
        <v>36</v>
      </c>
      <c r="AJ45" s="4">
        <f t="shared" si="17"/>
        <v>36</v>
      </c>
      <c r="AK45" s="4">
        <f aca="true" t="shared" si="18" ref="AK45:BG45">AK43</f>
        <v>36</v>
      </c>
      <c r="AL45" s="4">
        <f t="shared" si="18"/>
        <v>36</v>
      </c>
      <c r="AM45" s="4">
        <f t="shared" si="18"/>
        <v>36</v>
      </c>
      <c r="AN45" s="4">
        <f t="shared" si="18"/>
        <v>36</v>
      </c>
      <c r="AO45" s="4">
        <f t="shared" si="18"/>
        <v>36</v>
      </c>
      <c r="AP45" s="4">
        <f t="shared" si="18"/>
        <v>36</v>
      </c>
      <c r="AQ45" s="4">
        <f t="shared" si="18"/>
        <v>36</v>
      </c>
      <c r="AR45" s="4">
        <f t="shared" si="18"/>
        <v>36</v>
      </c>
      <c r="AS45" s="4">
        <f t="shared" si="18"/>
        <v>36</v>
      </c>
      <c r="AT45" s="4">
        <f t="shared" si="18"/>
        <v>36</v>
      </c>
      <c r="AU45" s="4">
        <f t="shared" si="18"/>
        <v>36</v>
      </c>
      <c r="AV45" s="4">
        <f t="shared" si="18"/>
        <v>36</v>
      </c>
      <c r="AW45" s="4">
        <f t="shared" si="18"/>
        <v>0</v>
      </c>
      <c r="AX45" s="35">
        <f t="shared" si="18"/>
        <v>864</v>
      </c>
      <c r="AY45" s="4">
        <f t="shared" si="18"/>
        <v>0</v>
      </c>
      <c r="AZ45" s="4">
        <f t="shared" si="18"/>
        <v>0</v>
      </c>
      <c r="BA45" s="4">
        <f t="shared" si="18"/>
        <v>0</v>
      </c>
      <c r="BB45" s="4">
        <f t="shared" si="18"/>
        <v>0</v>
      </c>
      <c r="BC45" s="4">
        <f t="shared" si="18"/>
        <v>0</v>
      </c>
      <c r="BD45" s="4">
        <f t="shared" si="18"/>
        <v>0</v>
      </c>
      <c r="BE45" s="4">
        <f t="shared" si="18"/>
        <v>0</v>
      </c>
      <c r="BF45" s="4">
        <f t="shared" si="18"/>
        <v>0</v>
      </c>
      <c r="BG45" s="4">
        <f t="shared" si="18"/>
        <v>1476</v>
      </c>
    </row>
    <row r="46" spans="5:58" ht="15" customHeight="1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41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9"/>
      <c r="AI46" s="8"/>
      <c r="AJ46" s="8"/>
      <c r="AK46" s="9"/>
      <c r="AL46" s="8"/>
      <c r="AM46" s="8"/>
      <c r="AN46" s="8"/>
      <c r="AO46" s="8"/>
      <c r="AP46" s="9"/>
      <c r="AQ46" s="8"/>
      <c r="AR46" s="8"/>
      <c r="AS46" s="9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</row>
    <row r="47" ht="15" customHeight="1"/>
    <row r="48" ht="15" customHeight="1"/>
    <row r="49" ht="15" customHeight="1"/>
    <row r="50" ht="15" customHeight="1"/>
    <row r="51" ht="15" customHeight="1"/>
    <row r="52" ht="15" customHeight="1">
      <c r="AU52" s="10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99"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  <mergeCell ref="AX1:AX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B29:B30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AL1:AL3"/>
    <mergeCell ref="U1:U3"/>
    <mergeCell ref="W1:W3"/>
    <mergeCell ref="X1:X3"/>
    <mergeCell ref="V1:V3"/>
    <mergeCell ref="AD1:AD3"/>
    <mergeCell ref="A1:A45"/>
    <mergeCell ref="B7:B8"/>
    <mergeCell ref="C7:C8"/>
    <mergeCell ref="B9:B10"/>
    <mergeCell ref="C9:C10"/>
    <mergeCell ref="B37:B38"/>
    <mergeCell ref="C37:C38"/>
    <mergeCell ref="C13:C14"/>
    <mergeCell ref="C1:C6"/>
    <mergeCell ref="B13:B14"/>
    <mergeCell ref="E1:E3"/>
    <mergeCell ref="F1:F3"/>
    <mergeCell ref="G1:G3"/>
    <mergeCell ref="L1:L3"/>
    <mergeCell ref="I1:I3"/>
    <mergeCell ref="R1:R3"/>
    <mergeCell ref="H1:H3"/>
    <mergeCell ref="O1:O3"/>
    <mergeCell ref="M1:M3"/>
    <mergeCell ref="BG1:BG6"/>
    <mergeCell ref="B15:B16"/>
    <mergeCell ref="C15:C16"/>
    <mergeCell ref="B17:B18"/>
    <mergeCell ref="C17:C18"/>
    <mergeCell ref="B11:B12"/>
    <mergeCell ref="C11:C12"/>
    <mergeCell ref="B1:B6"/>
    <mergeCell ref="N1:N3"/>
    <mergeCell ref="Y1:Y3"/>
    <mergeCell ref="B35:B36"/>
    <mergeCell ref="B45:D45"/>
    <mergeCell ref="B43:D43"/>
    <mergeCell ref="B44:D44"/>
    <mergeCell ref="C41:C42"/>
    <mergeCell ref="B41:B42"/>
    <mergeCell ref="C39:C40"/>
    <mergeCell ref="B39:B40"/>
    <mergeCell ref="C35:C36"/>
    <mergeCell ref="C23:C24"/>
    <mergeCell ref="B25:B26"/>
    <mergeCell ref="C25:C26"/>
    <mergeCell ref="B21:B22"/>
    <mergeCell ref="C21:C22"/>
    <mergeCell ref="B19:B20"/>
    <mergeCell ref="C19:C20"/>
    <mergeCell ref="B33:B34"/>
    <mergeCell ref="C33:C34"/>
    <mergeCell ref="B27:B28"/>
    <mergeCell ref="C27:C28"/>
    <mergeCell ref="B31:B32"/>
    <mergeCell ref="C31:C32"/>
    <mergeCell ref="C29:C30"/>
    <mergeCell ref="B23:B24"/>
  </mergeCells>
  <conditionalFormatting sqref="E43:AW43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H124"/>
  <sheetViews>
    <sheetView view="pageBreakPreview" zoomScale="85" zoomScaleSheetLayoutView="85" zoomScalePageLayoutView="0" workbookViewId="0" topLeftCell="E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25.00390625" style="0" customWidth="1"/>
    <col min="4" max="4" width="8.421875" style="0" customWidth="1"/>
    <col min="5" max="21" width="3.7109375" style="0" customWidth="1"/>
    <col min="22" max="22" width="5.140625" style="0" customWidth="1"/>
    <col min="23" max="48" width="3.7109375" style="0" customWidth="1"/>
    <col min="49" max="49" width="3.7109375" style="6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84" t="s">
        <v>49</v>
      </c>
      <c r="B1" s="73" t="s">
        <v>1</v>
      </c>
      <c r="C1" s="55" t="s">
        <v>2</v>
      </c>
      <c r="D1" s="121" t="s">
        <v>3</v>
      </c>
      <c r="E1" s="91" t="s">
        <v>4</v>
      </c>
      <c r="F1" s="91" t="s">
        <v>5</v>
      </c>
      <c r="G1" s="91" t="s">
        <v>6</v>
      </c>
      <c r="H1" s="91" t="s">
        <v>7</v>
      </c>
      <c r="I1" s="91" t="s">
        <v>8</v>
      </c>
      <c r="J1" s="78" t="s">
        <v>9</v>
      </c>
      <c r="K1" s="78" t="s">
        <v>10</v>
      </c>
      <c r="L1" s="78" t="s">
        <v>11</v>
      </c>
      <c r="M1" s="78" t="s">
        <v>12</v>
      </c>
      <c r="N1" s="78" t="s">
        <v>13</v>
      </c>
      <c r="O1" s="78" t="s">
        <v>14</v>
      </c>
      <c r="P1" s="78" t="s">
        <v>15</v>
      </c>
      <c r="Q1" s="78" t="s">
        <v>16</v>
      </c>
      <c r="R1" s="78" t="s">
        <v>17</v>
      </c>
      <c r="S1" s="91" t="s">
        <v>18</v>
      </c>
      <c r="T1" s="78" t="s">
        <v>19</v>
      </c>
      <c r="U1" s="78" t="s">
        <v>20</v>
      </c>
      <c r="V1" s="101" t="s">
        <v>21</v>
      </c>
      <c r="W1" s="78" t="s">
        <v>22</v>
      </c>
      <c r="X1" s="91" t="s">
        <v>50</v>
      </c>
      <c r="Y1" s="78" t="s">
        <v>23</v>
      </c>
      <c r="Z1" s="78" t="s">
        <v>24</v>
      </c>
      <c r="AA1" s="78" t="s">
        <v>25</v>
      </c>
      <c r="AB1" s="78" t="s">
        <v>26</v>
      </c>
      <c r="AC1" s="91" t="s">
        <v>27</v>
      </c>
      <c r="AD1" s="78" t="s">
        <v>28</v>
      </c>
      <c r="AE1" s="90" t="s">
        <v>198</v>
      </c>
      <c r="AF1" s="90" t="s">
        <v>199</v>
      </c>
      <c r="AG1" s="104" t="s">
        <v>200</v>
      </c>
      <c r="AH1" s="90" t="s">
        <v>201</v>
      </c>
      <c r="AI1" s="90" t="s">
        <v>202</v>
      </c>
      <c r="AJ1" s="90" t="s">
        <v>203</v>
      </c>
      <c r="AK1" s="97" t="s">
        <v>204</v>
      </c>
      <c r="AL1" s="90" t="s">
        <v>205</v>
      </c>
      <c r="AM1" s="90" t="s">
        <v>206</v>
      </c>
      <c r="AN1" s="90" t="s">
        <v>207</v>
      </c>
      <c r="AO1" s="97" t="s">
        <v>208</v>
      </c>
      <c r="AP1" s="90" t="s">
        <v>209</v>
      </c>
      <c r="AQ1" s="90" t="s">
        <v>210</v>
      </c>
      <c r="AR1" s="90" t="s">
        <v>211</v>
      </c>
      <c r="AS1" s="90" t="s">
        <v>212</v>
      </c>
      <c r="AT1" s="97" t="s">
        <v>213</v>
      </c>
      <c r="AU1" s="90" t="s">
        <v>214</v>
      </c>
      <c r="AV1" s="90" t="s">
        <v>215</v>
      </c>
      <c r="AW1" s="90" t="s">
        <v>216</v>
      </c>
      <c r="AX1" s="101" t="s">
        <v>29</v>
      </c>
      <c r="AY1" s="97" t="s">
        <v>217</v>
      </c>
      <c r="AZ1" s="90" t="s">
        <v>218</v>
      </c>
      <c r="BA1" s="90" t="s">
        <v>219</v>
      </c>
      <c r="BB1" s="90" t="s">
        <v>220</v>
      </c>
      <c r="BC1" s="90" t="s">
        <v>221</v>
      </c>
      <c r="BD1" s="97" t="s">
        <v>222</v>
      </c>
      <c r="BE1" s="97" t="s">
        <v>223</v>
      </c>
      <c r="BF1" s="97" t="s">
        <v>224</v>
      </c>
      <c r="BG1" s="125" t="s">
        <v>30</v>
      </c>
    </row>
    <row r="2" spans="1:59" ht="16.5" customHeight="1">
      <c r="A2" s="85"/>
      <c r="B2" s="73"/>
      <c r="C2" s="56"/>
      <c r="D2" s="121"/>
      <c r="E2" s="92"/>
      <c r="F2" s="92"/>
      <c r="G2" s="92"/>
      <c r="H2" s="92"/>
      <c r="I2" s="92"/>
      <c r="J2" s="79"/>
      <c r="K2" s="79"/>
      <c r="L2" s="79"/>
      <c r="M2" s="79"/>
      <c r="N2" s="79"/>
      <c r="O2" s="79"/>
      <c r="P2" s="79"/>
      <c r="Q2" s="79"/>
      <c r="R2" s="79"/>
      <c r="S2" s="92"/>
      <c r="T2" s="79"/>
      <c r="U2" s="79"/>
      <c r="V2" s="102"/>
      <c r="W2" s="79"/>
      <c r="X2" s="92"/>
      <c r="Y2" s="79"/>
      <c r="Z2" s="79"/>
      <c r="AA2" s="79"/>
      <c r="AB2" s="79"/>
      <c r="AC2" s="92"/>
      <c r="AD2" s="79"/>
      <c r="AE2" s="90"/>
      <c r="AF2" s="90"/>
      <c r="AG2" s="104"/>
      <c r="AH2" s="90"/>
      <c r="AI2" s="90"/>
      <c r="AJ2" s="90"/>
      <c r="AK2" s="97"/>
      <c r="AL2" s="90"/>
      <c r="AM2" s="90"/>
      <c r="AN2" s="90"/>
      <c r="AO2" s="97"/>
      <c r="AP2" s="90"/>
      <c r="AQ2" s="90"/>
      <c r="AR2" s="90"/>
      <c r="AS2" s="90"/>
      <c r="AT2" s="97"/>
      <c r="AU2" s="90"/>
      <c r="AV2" s="90"/>
      <c r="AW2" s="90"/>
      <c r="AX2" s="102"/>
      <c r="AY2" s="97"/>
      <c r="AZ2" s="90"/>
      <c r="BA2" s="90"/>
      <c r="BB2" s="90"/>
      <c r="BC2" s="90"/>
      <c r="BD2" s="97"/>
      <c r="BE2" s="97"/>
      <c r="BF2" s="97"/>
      <c r="BG2" s="126"/>
    </row>
    <row r="3" spans="1:59" ht="16.5" customHeight="1">
      <c r="A3" s="85"/>
      <c r="B3" s="73"/>
      <c r="C3" s="56"/>
      <c r="D3" s="121"/>
      <c r="E3" s="93"/>
      <c r="F3" s="93"/>
      <c r="G3" s="93"/>
      <c r="H3" s="93"/>
      <c r="I3" s="93"/>
      <c r="J3" s="80"/>
      <c r="K3" s="80"/>
      <c r="L3" s="80"/>
      <c r="M3" s="80"/>
      <c r="N3" s="80"/>
      <c r="O3" s="80"/>
      <c r="P3" s="80"/>
      <c r="Q3" s="80"/>
      <c r="R3" s="80"/>
      <c r="S3" s="93"/>
      <c r="T3" s="80"/>
      <c r="U3" s="80"/>
      <c r="V3" s="103"/>
      <c r="W3" s="80"/>
      <c r="X3" s="93"/>
      <c r="Y3" s="80"/>
      <c r="Z3" s="80"/>
      <c r="AA3" s="80"/>
      <c r="AB3" s="80"/>
      <c r="AC3" s="93"/>
      <c r="AD3" s="80"/>
      <c r="AE3" s="90"/>
      <c r="AF3" s="90"/>
      <c r="AG3" s="104"/>
      <c r="AH3" s="90"/>
      <c r="AI3" s="90"/>
      <c r="AJ3" s="90"/>
      <c r="AK3" s="97"/>
      <c r="AL3" s="90"/>
      <c r="AM3" s="90"/>
      <c r="AN3" s="90"/>
      <c r="AO3" s="97"/>
      <c r="AP3" s="90"/>
      <c r="AQ3" s="90"/>
      <c r="AR3" s="90"/>
      <c r="AS3" s="90"/>
      <c r="AT3" s="97"/>
      <c r="AU3" s="90"/>
      <c r="AV3" s="90"/>
      <c r="AW3" s="90"/>
      <c r="AX3" s="103"/>
      <c r="AY3" s="97"/>
      <c r="AZ3" s="90"/>
      <c r="BA3" s="90"/>
      <c r="BB3" s="90"/>
      <c r="BC3" s="90"/>
      <c r="BD3" s="97"/>
      <c r="BE3" s="97"/>
      <c r="BF3" s="97"/>
      <c r="BG3" s="126"/>
    </row>
    <row r="4" spans="1:59" ht="15">
      <c r="A4" s="85"/>
      <c r="B4" s="73"/>
      <c r="C4" s="56"/>
      <c r="D4" s="121"/>
      <c r="E4" s="123" t="s">
        <v>31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6"/>
    </row>
    <row r="5" spans="1:59" ht="15">
      <c r="A5" s="85"/>
      <c r="B5" s="74"/>
      <c r="C5" s="56"/>
      <c r="D5" s="122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31"/>
      <c r="W5" s="11">
        <v>18</v>
      </c>
      <c r="X5" s="11">
        <v>19</v>
      </c>
      <c r="Y5" s="11">
        <v>20</v>
      </c>
      <c r="Z5" s="11">
        <v>21</v>
      </c>
      <c r="AA5" s="11">
        <v>22</v>
      </c>
      <c r="AB5" s="11">
        <v>23</v>
      </c>
      <c r="AC5" s="11">
        <v>24</v>
      </c>
      <c r="AD5" s="11">
        <v>25</v>
      </c>
      <c r="AE5" s="11">
        <v>26</v>
      </c>
      <c r="AF5" s="11">
        <v>27</v>
      </c>
      <c r="AG5" s="11">
        <v>28</v>
      </c>
      <c r="AH5" s="11">
        <v>29</v>
      </c>
      <c r="AI5" s="11">
        <v>30</v>
      </c>
      <c r="AJ5" s="11">
        <v>31</v>
      </c>
      <c r="AK5" s="11">
        <v>32</v>
      </c>
      <c r="AL5" s="11">
        <v>33</v>
      </c>
      <c r="AM5" s="11">
        <v>34</v>
      </c>
      <c r="AN5" s="11">
        <v>35</v>
      </c>
      <c r="AO5" s="11">
        <v>36</v>
      </c>
      <c r="AP5" s="11">
        <v>37</v>
      </c>
      <c r="AQ5" s="11">
        <v>38</v>
      </c>
      <c r="AR5" s="11">
        <v>39</v>
      </c>
      <c r="AS5" s="11">
        <v>40</v>
      </c>
      <c r="AT5" s="11">
        <v>41</v>
      </c>
      <c r="AU5" s="11">
        <v>42</v>
      </c>
      <c r="AV5" s="11">
        <v>43</v>
      </c>
      <c r="AW5" s="11">
        <v>44</v>
      </c>
      <c r="AX5" s="31"/>
      <c r="AY5" s="11">
        <v>45</v>
      </c>
      <c r="AZ5" s="11">
        <v>46</v>
      </c>
      <c r="BA5" s="11">
        <v>47</v>
      </c>
      <c r="BB5" s="11">
        <v>48</v>
      </c>
      <c r="BC5" s="11">
        <v>49</v>
      </c>
      <c r="BD5" s="11">
        <v>50</v>
      </c>
      <c r="BE5" s="11">
        <v>51</v>
      </c>
      <c r="BF5" s="11">
        <v>52</v>
      </c>
      <c r="BG5" s="126"/>
    </row>
    <row r="6" spans="1:59" ht="15">
      <c r="A6" s="85"/>
      <c r="B6" s="74"/>
      <c r="C6" s="56"/>
      <c r="D6" s="122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12">
        <v>16</v>
      </c>
      <c r="U6" s="12">
        <v>17</v>
      </c>
      <c r="V6" s="32"/>
      <c r="W6" s="12" t="s">
        <v>32</v>
      </c>
      <c r="X6" s="12" t="s">
        <v>32</v>
      </c>
      <c r="Y6" s="12">
        <v>1</v>
      </c>
      <c r="Z6" s="12">
        <v>2</v>
      </c>
      <c r="AA6" s="12">
        <v>3</v>
      </c>
      <c r="AB6" s="12">
        <v>4</v>
      </c>
      <c r="AC6" s="12">
        <v>5</v>
      </c>
      <c r="AD6" s="12">
        <v>6</v>
      </c>
      <c r="AE6" s="12">
        <v>7</v>
      </c>
      <c r="AF6" s="12">
        <v>8</v>
      </c>
      <c r="AG6" s="12">
        <v>9</v>
      </c>
      <c r="AH6" s="12">
        <v>10</v>
      </c>
      <c r="AI6" s="12">
        <v>11</v>
      </c>
      <c r="AJ6" s="12">
        <v>12</v>
      </c>
      <c r="AK6" s="12">
        <v>13</v>
      </c>
      <c r="AL6" s="12">
        <v>14</v>
      </c>
      <c r="AM6" s="12">
        <v>15</v>
      </c>
      <c r="AN6" s="12">
        <v>16</v>
      </c>
      <c r="AO6" s="12">
        <v>17</v>
      </c>
      <c r="AP6" s="12">
        <v>18</v>
      </c>
      <c r="AQ6" s="12">
        <v>19</v>
      </c>
      <c r="AR6" s="12">
        <v>20</v>
      </c>
      <c r="AS6" s="12">
        <v>21</v>
      </c>
      <c r="AT6" s="12">
        <v>22</v>
      </c>
      <c r="AU6" s="12">
        <v>23</v>
      </c>
      <c r="AV6" s="12">
        <v>24</v>
      </c>
      <c r="AW6" s="12" t="s">
        <v>32</v>
      </c>
      <c r="AX6" s="32"/>
      <c r="AY6" s="12" t="s">
        <v>32</v>
      </c>
      <c r="AZ6" s="12" t="s">
        <v>32</v>
      </c>
      <c r="BA6" s="12" t="s">
        <v>32</v>
      </c>
      <c r="BB6" s="12" t="s">
        <v>32</v>
      </c>
      <c r="BC6" s="12" t="s">
        <v>32</v>
      </c>
      <c r="BD6" s="12" t="s">
        <v>32</v>
      </c>
      <c r="BE6" s="12" t="s">
        <v>32</v>
      </c>
      <c r="BF6" s="12" t="s">
        <v>32</v>
      </c>
      <c r="BG6" s="126"/>
    </row>
    <row r="7" spans="1:60" ht="15" customHeight="1">
      <c r="A7" s="124"/>
      <c r="B7" s="111" t="s">
        <v>51</v>
      </c>
      <c r="C7" s="114" t="s">
        <v>52</v>
      </c>
      <c r="D7" s="3" t="s">
        <v>35</v>
      </c>
      <c r="E7" s="13">
        <f>SUM(E11,E15,E19,E23,E27,E31)+E35</f>
        <v>18</v>
      </c>
      <c r="F7" s="13">
        <f aca="true" t="shared" si="0" ref="F7:AX10">SUM(F11,F15,F19,F23,F27,F31)+F35</f>
        <v>14</v>
      </c>
      <c r="G7" s="13">
        <f t="shared" si="0"/>
        <v>18</v>
      </c>
      <c r="H7" s="13">
        <f t="shared" si="0"/>
        <v>14</v>
      </c>
      <c r="I7" s="13">
        <f t="shared" si="0"/>
        <v>20</v>
      </c>
      <c r="J7" s="13">
        <f t="shared" si="0"/>
        <v>14</v>
      </c>
      <c r="K7" s="13">
        <f t="shared" si="0"/>
        <v>20</v>
      </c>
      <c r="L7" s="13">
        <f t="shared" si="0"/>
        <v>14</v>
      </c>
      <c r="M7" s="13">
        <f t="shared" si="0"/>
        <v>20</v>
      </c>
      <c r="N7" s="13">
        <f t="shared" si="0"/>
        <v>18</v>
      </c>
      <c r="O7" s="13">
        <f t="shared" si="0"/>
        <v>20</v>
      </c>
      <c r="P7" s="13">
        <f t="shared" si="0"/>
        <v>18</v>
      </c>
      <c r="Q7" s="13">
        <f t="shared" si="0"/>
        <v>20</v>
      </c>
      <c r="R7" s="13">
        <f t="shared" si="0"/>
        <v>18</v>
      </c>
      <c r="S7" s="13">
        <f t="shared" si="0"/>
        <v>18</v>
      </c>
      <c r="T7" s="13">
        <f t="shared" si="0"/>
        <v>20</v>
      </c>
      <c r="U7" s="13">
        <f t="shared" si="0"/>
        <v>12</v>
      </c>
      <c r="V7" s="33">
        <f t="shared" si="0"/>
        <v>296</v>
      </c>
      <c r="W7" s="13">
        <f t="shared" si="0"/>
        <v>0</v>
      </c>
      <c r="X7" s="13">
        <f t="shared" si="0"/>
        <v>0</v>
      </c>
      <c r="Y7" s="13">
        <f t="shared" si="0"/>
        <v>6</v>
      </c>
      <c r="Z7" s="13">
        <f t="shared" si="0"/>
        <v>6</v>
      </c>
      <c r="AA7" s="13">
        <f t="shared" si="0"/>
        <v>6</v>
      </c>
      <c r="AB7" s="13">
        <f t="shared" si="0"/>
        <v>6</v>
      </c>
      <c r="AC7" s="13">
        <f t="shared" si="0"/>
        <v>6</v>
      </c>
      <c r="AD7" s="13">
        <f t="shared" si="0"/>
        <v>6</v>
      </c>
      <c r="AE7" s="13">
        <f t="shared" si="0"/>
        <v>6</v>
      </c>
      <c r="AF7" s="13">
        <f t="shared" si="0"/>
        <v>6</v>
      </c>
      <c r="AG7" s="13">
        <f t="shared" si="0"/>
        <v>6</v>
      </c>
      <c r="AH7" s="13">
        <f t="shared" si="0"/>
        <v>6</v>
      </c>
      <c r="AI7" s="13">
        <f t="shared" si="0"/>
        <v>0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t="shared" si="0"/>
        <v>0</v>
      </c>
      <c r="AN7" s="13">
        <f t="shared" si="0"/>
        <v>6</v>
      </c>
      <c r="AO7" s="13">
        <f t="shared" si="0"/>
        <v>6</v>
      </c>
      <c r="AP7" s="13">
        <f t="shared" si="0"/>
        <v>6</v>
      </c>
      <c r="AQ7" s="13">
        <f t="shared" si="0"/>
        <v>6</v>
      </c>
      <c r="AR7" s="13">
        <f t="shared" si="0"/>
        <v>6</v>
      </c>
      <c r="AS7" s="13">
        <f t="shared" si="0"/>
        <v>6</v>
      </c>
      <c r="AT7" s="13">
        <f t="shared" si="0"/>
        <v>8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33">
        <f t="shared" si="0"/>
        <v>104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4">
        <f aca="true" t="shared" si="1" ref="BG7:BG46">SUM(V7+AX7)</f>
        <v>400</v>
      </c>
      <c r="BH7" s="6"/>
    </row>
    <row r="8" spans="1:59" ht="15" customHeight="1">
      <c r="A8" s="124"/>
      <c r="B8" s="112"/>
      <c r="C8" s="115"/>
      <c r="D8" s="3" t="s">
        <v>36</v>
      </c>
      <c r="E8" s="13">
        <f aca="true" t="shared" si="2" ref="E8:T10">SUM(E12,E16,E20,E24,E28,E32)+E36</f>
        <v>0</v>
      </c>
      <c r="F8" s="13">
        <f t="shared" si="2"/>
        <v>0</v>
      </c>
      <c r="G8" s="13">
        <f t="shared" si="2"/>
        <v>2</v>
      </c>
      <c r="H8" s="13">
        <f t="shared" si="2"/>
        <v>0</v>
      </c>
      <c r="I8" s="13">
        <f t="shared" si="2"/>
        <v>2</v>
      </c>
      <c r="J8" s="13">
        <f t="shared" si="2"/>
        <v>0</v>
      </c>
      <c r="K8" s="13">
        <f t="shared" si="2"/>
        <v>4</v>
      </c>
      <c r="L8" s="13">
        <f t="shared" si="2"/>
        <v>0</v>
      </c>
      <c r="M8" s="13">
        <f t="shared" si="2"/>
        <v>4</v>
      </c>
      <c r="N8" s="13">
        <f t="shared" si="2"/>
        <v>2</v>
      </c>
      <c r="O8" s="13">
        <f t="shared" si="2"/>
        <v>4</v>
      </c>
      <c r="P8" s="13">
        <f t="shared" si="2"/>
        <v>2</v>
      </c>
      <c r="Q8" s="13">
        <f t="shared" si="2"/>
        <v>2</v>
      </c>
      <c r="R8" s="13">
        <f t="shared" si="2"/>
        <v>2</v>
      </c>
      <c r="S8" s="13">
        <f t="shared" si="2"/>
        <v>2</v>
      </c>
      <c r="T8" s="13">
        <f t="shared" si="2"/>
        <v>0</v>
      </c>
      <c r="U8" s="13">
        <f t="shared" si="0"/>
        <v>0</v>
      </c>
      <c r="V8" s="33">
        <f t="shared" si="0"/>
        <v>26</v>
      </c>
      <c r="W8" s="13">
        <f t="shared" si="0"/>
        <v>0</v>
      </c>
      <c r="X8" s="13">
        <f t="shared" si="0"/>
        <v>0</v>
      </c>
      <c r="Y8" s="13">
        <f t="shared" si="0"/>
        <v>0</v>
      </c>
      <c r="Z8" s="13">
        <f t="shared" si="0"/>
        <v>0</v>
      </c>
      <c r="AA8" s="13">
        <f t="shared" si="0"/>
        <v>0</v>
      </c>
      <c r="AB8" s="13">
        <f t="shared" si="0"/>
        <v>0</v>
      </c>
      <c r="AC8" s="13">
        <f t="shared" si="0"/>
        <v>0</v>
      </c>
      <c r="AD8" s="13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0</v>
      </c>
      <c r="AM8" s="13">
        <f t="shared" si="0"/>
        <v>0</v>
      </c>
      <c r="AN8" s="13">
        <f t="shared" si="0"/>
        <v>2</v>
      </c>
      <c r="AO8" s="13">
        <f t="shared" si="0"/>
        <v>0</v>
      </c>
      <c r="AP8" s="13">
        <f t="shared" si="0"/>
        <v>2</v>
      </c>
      <c r="AQ8" s="13">
        <f t="shared" si="0"/>
        <v>0</v>
      </c>
      <c r="AR8" s="13">
        <f t="shared" si="0"/>
        <v>2</v>
      </c>
      <c r="AS8" s="13">
        <f t="shared" si="0"/>
        <v>2</v>
      </c>
      <c r="AT8" s="13">
        <f t="shared" si="0"/>
        <v>1</v>
      </c>
      <c r="AU8" s="13">
        <f t="shared" si="0"/>
        <v>0</v>
      </c>
      <c r="AV8" s="13">
        <f t="shared" si="0"/>
        <v>0</v>
      </c>
      <c r="AW8" s="13">
        <f t="shared" si="0"/>
        <v>0</v>
      </c>
      <c r="AX8" s="33">
        <f t="shared" si="0"/>
        <v>9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4">
        <f t="shared" si="1"/>
        <v>35</v>
      </c>
    </row>
    <row r="9" spans="1:59" ht="15" customHeight="1">
      <c r="A9" s="124"/>
      <c r="B9" s="112"/>
      <c r="C9" s="115"/>
      <c r="D9" s="3" t="s">
        <v>112</v>
      </c>
      <c r="E9" s="13">
        <f t="shared" si="2"/>
        <v>0</v>
      </c>
      <c r="F9" s="13">
        <f t="shared" si="2"/>
        <v>0</v>
      </c>
      <c r="G9" s="13">
        <f t="shared" si="2"/>
        <v>0</v>
      </c>
      <c r="H9" s="13">
        <f t="shared" si="2"/>
        <v>0</v>
      </c>
      <c r="I9" s="13">
        <f t="shared" si="2"/>
        <v>0</v>
      </c>
      <c r="J9" s="13">
        <f t="shared" si="2"/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  <c r="P9" s="13">
        <f t="shared" si="2"/>
        <v>0</v>
      </c>
      <c r="Q9" s="13">
        <f t="shared" si="2"/>
        <v>0</v>
      </c>
      <c r="R9" s="13">
        <f t="shared" si="2"/>
        <v>0</v>
      </c>
      <c r="S9" s="13">
        <f t="shared" si="2"/>
        <v>0</v>
      </c>
      <c r="T9" s="13">
        <f t="shared" si="2"/>
        <v>0</v>
      </c>
      <c r="U9" s="13">
        <f t="shared" si="0"/>
        <v>0</v>
      </c>
      <c r="V9" s="33">
        <f t="shared" si="0"/>
        <v>0</v>
      </c>
      <c r="W9" s="13">
        <f t="shared" si="0"/>
        <v>0</v>
      </c>
      <c r="X9" s="13">
        <f t="shared" si="0"/>
        <v>0</v>
      </c>
      <c r="Y9" s="13">
        <f t="shared" si="0"/>
        <v>0</v>
      </c>
      <c r="Z9" s="13">
        <f t="shared" si="0"/>
        <v>0</v>
      </c>
      <c r="AA9" s="13">
        <f t="shared" si="0"/>
        <v>0</v>
      </c>
      <c r="AB9" s="13">
        <f t="shared" si="0"/>
        <v>0</v>
      </c>
      <c r="AC9" s="13">
        <f t="shared" si="0"/>
        <v>0</v>
      </c>
      <c r="AD9" s="13">
        <f t="shared" si="0"/>
        <v>0</v>
      </c>
      <c r="AE9" s="13">
        <f t="shared" si="0"/>
        <v>0</v>
      </c>
      <c r="AF9" s="13">
        <f t="shared" si="0"/>
        <v>0</v>
      </c>
      <c r="AG9" s="13">
        <f t="shared" si="0"/>
        <v>0</v>
      </c>
      <c r="AH9" s="13">
        <f t="shared" si="0"/>
        <v>0</v>
      </c>
      <c r="AI9" s="13">
        <f t="shared" si="0"/>
        <v>0</v>
      </c>
      <c r="AJ9" s="13">
        <f t="shared" si="0"/>
        <v>0</v>
      </c>
      <c r="AK9" s="13">
        <f t="shared" si="0"/>
        <v>0</v>
      </c>
      <c r="AL9" s="13">
        <f t="shared" si="0"/>
        <v>0</v>
      </c>
      <c r="AM9" s="13">
        <f t="shared" si="0"/>
        <v>0</v>
      </c>
      <c r="AN9" s="13">
        <f t="shared" si="0"/>
        <v>0</v>
      </c>
      <c r="AO9" s="13">
        <f t="shared" si="0"/>
        <v>0</v>
      </c>
      <c r="AP9" s="13">
        <f t="shared" si="0"/>
        <v>0</v>
      </c>
      <c r="AQ9" s="13">
        <f t="shared" si="0"/>
        <v>0</v>
      </c>
      <c r="AR9" s="13">
        <f t="shared" si="0"/>
        <v>0</v>
      </c>
      <c r="AS9" s="13">
        <f t="shared" si="0"/>
        <v>0</v>
      </c>
      <c r="AT9" s="13">
        <f t="shared" si="0"/>
        <v>0</v>
      </c>
      <c r="AU9" s="13">
        <f t="shared" si="0"/>
        <v>0</v>
      </c>
      <c r="AV9" s="13">
        <f t="shared" si="0"/>
        <v>0</v>
      </c>
      <c r="AW9" s="13">
        <f t="shared" si="0"/>
        <v>0</v>
      </c>
      <c r="AX9" s="33">
        <f t="shared" si="0"/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4">
        <f>SUM(V9+AX9)</f>
        <v>0</v>
      </c>
    </row>
    <row r="10" spans="1:59" ht="15" customHeight="1">
      <c r="A10" s="124"/>
      <c r="B10" s="113"/>
      <c r="C10" s="116"/>
      <c r="D10" s="3" t="s">
        <v>113</v>
      </c>
      <c r="E10" s="13">
        <f t="shared" si="2"/>
        <v>0</v>
      </c>
      <c r="F10" s="13">
        <f t="shared" si="2"/>
        <v>0</v>
      </c>
      <c r="G10" s="13">
        <f t="shared" si="2"/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3">
        <f t="shared" si="2"/>
        <v>0</v>
      </c>
      <c r="M10" s="13">
        <f t="shared" si="2"/>
        <v>0</v>
      </c>
      <c r="N10" s="13">
        <f t="shared" si="2"/>
        <v>0</v>
      </c>
      <c r="O10" s="13">
        <f t="shared" si="2"/>
        <v>0</v>
      </c>
      <c r="P10" s="13">
        <f t="shared" si="2"/>
        <v>0</v>
      </c>
      <c r="Q10" s="13">
        <f t="shared" si="2"/>
        <v>0</v>
      </c>
      <c r="R10" s="13">
        <f t="shared" si="2"/>
        <v>0</v>
      </c>
      <c r="S10" s="13">
        <f t="shared" si="2"/>
        <v>0</v>
      </c>
      <c r="T10" s="13">
        <f t="shared" si="2"/>
        <v>6</v>
      </c>
      <c r="U10" s="13">
        <f t="shared" si="0"/>
        <v>0</v>
      </c>
      <c r="V10" s="33">
        <f t="shared" si="0"/>
        <v>6</v>
      </c>
      <c r="W10" s="13">
        <f t="shared" si="0"/>
        <v>0</v>
      </c>
      <c r="X10" s="13">
        <f t="shared" si="0"/>
        <v>0</v>
      </c>
      <c r="Y10" s="13">
        <f t="shared" si="0"/>
        <v>0</v>
      </c>
      <c r="Z10" s="13">
        <f t="shared" si="0"/>
        <v>0</v>
      </c>
      <c r="AA10" s="13">
        <f t="shared" si="0"/>
        <v>0</v>
      </c>
      <c r="AB10" s="13">
        <f t="shared" si="0"/>
        <v>0</v>
      </c>
      <c r="AC10" s="13">
        <f t="shared" si="0"/>
        <v>0</v>
      </c>
      <c r="AD10" s="13">
        <f t="shared" si="0"/>
        <v>0</v>
      </c>
      <c r="AE10" s="13">
        <f t="shared" si="0"/>
        <v>0</v>
      </c>
      <c r="AF10" s="13">
        <f t="shared" si="0"/>
        <v>0</v>
      </c>
      <c r="AG10" s="13">
        <f t="shared" si="0"/>
        <v>0</v>
      </c>
      <c r="AH10" s="13">
        <f t="shared" si="0"/>
        <v>0</v>
      </c>
      <c r="AI10" s="13">
        <f t="shared" si="0"/>
        <v>0</v>
      </c>
      <c r="AJ10" s="13">
        <f t="shared" si="0"/>
        <v>0</v>
      </c>
      <c r="AK10" s="13">
        <f t="shared" si="0"/>
        <v>0</v>
      </c>
      <c r="AL10" s="13">
        <f t="shared" si="0"/>
        <v>0</v>
      </c>
      <c r="AM10" s="13">
        <f t="shared" si="0"/>
        <v>0</v>
      </c>
      <c r="AN10" s="13">
        <f t="shared" si="0"/>
        <v>0</v>
      </c>
      <c r="AO10" s="13">
        <f t="shared" si="0"/>
        <v>0</v>
      </c>
      <c r="AP10" s="13">
        <f t="shared" si="0"/>
        <v>0</v>
      </c>
      <c r="AQ10" s="13">
        <f t="shared" si="0"/>
        <v>0</v>
      </c>
      <c r="AR10" s="13">
        <f t="shared" si="0"/>
        <v>0</v>
      </c>
      <c r="AS10" s="13">
        <f t="shared" si="0"/>
        <v>0</v>
      </c>
      <c r="AT10" s="13">
        <f t="shared" si="0"/>
        <v>0</v>
      </c>
      <c r="AU10" s="13">
        <f t="shared" si="0"/>
        <v>0</v>
      </c>
      <c r="AV10" s="13">
        <f t="shared" si="0"/>
        <v>0</v>
      </c>
      <c r="AW10" s="13">
        <f t="shared" si="0"/>
        <v>0</v>
      </c>
      <c r="AX10" s="33">
        <f t="shared" si="0"/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4">
        <f>SUM(V10+AX10)</f>
        <v>6</v>
      </c>
    </row>
    <row r="11" spans="1:59" ht="15" customHeight="1">
      <c r="A11" s="124"/>
      <c r="B11" s="108" t="s">
        <v>53</v>
      </c>
      <c r="C11" s="117" t="s">
        <v>42</v>
      </c>
      <c r="D11" s="3" t="s">
        <v>35</v>
      </c>
      <c r="E11" s="15">
        <v>4</v>
      </c>
      <c r="F11" s="15">
        <v>2</v>
      </c>
      <c r="G11" s="15">
        <v>4</v>
      </c>
      <c r="H11" s="15">
        <v>2</v>
      </c>
      <c r="I11" s="15">
        <v>4</v>
      </c>
      <c r="J11" s="15">
        <v>2</v>
      </c>
      <c r="K11" s="15">
        <v>4</v>
      </c>
      <c r="L11" s="15">
        <v>2</v>
      </c>
      <c r="M11" s="15">
        <v>4</v>
      </c>
      <c r="N11" s="15">
        <v>4</v>
      </c>
      <c r="O11" s="15">
        <v>4</v>
      </c>
      <c r="P11" s="15">
        <v>4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34">
        <f aca="true" t="shared" si="3" ref="V11:V32">SUM(E11:U11)</f>
        <v>60</v>
      </c>
      <c r="W11" s="16">
        <v>0</v>
      </c>
      <c r="X11" s="16">
        <v>0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34">
        <f aca="true" t="shared" si="4" ref="AX11:AX46">SUM(Y11:AW11)</f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4">
        <f t="shared" si="1"/>
        <v>60</v>
      </c>
    </row>
    <row r="12" spans="1:59" ht="15" customHeight="1">
      <c r="A12" s="124"/>
      <c r="B12" s="109"/>
      <c r="C12" s="118"/>
      <c r="D12" s="3" t="s">
        <v>36</v>
      </c>
      <c r="E12" s="15"/>
      <c r="F12" s="15"/>
      <c r="G12" s="15">
        <v>2</v>
      </c>
      <c r="H12" s="15"/>
      <c r="I12" s="15">
        <v>2</v>
      </c>
      <c r="J12" s="15"/>
      <c r="K12" s="15">
        <v>2</v>
      </c>
      <c r="L12" s="15"/>
      <c r="M12" s="15">
        <v>2</v>
      </c>
      <c r="N12" s="15"/>
      <c r="O12" s="15">
        <v>2</v>
      </c>
      <c r="P12" s="15"/>
      <c r="Q12" s="15"/>
      <c r="R12" s="15"/>
      <c r="S12" s="15"/>
      <c r="T12" s="15"/>
      <c r="U12" s="15"/>
      <c r="V12" s="34">
        <f>SUM(E12:U12)</f>
        <v>10</v>
      </c>
      <c r="W12" s="16">
        <v>0</v>
      </c>
      <c r="X12" s="16">
        <v>0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34">
        <f t="shared" si="4"/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4">
        <f t="shared" si="1"/>
        <v>10</v>
      </c>
    </row>
    <row r="13" spans="1:59" ht="15" customHeight="1">
      <c r="A13" s="124"/>
      <c r="B13" s="109"/>
      <c r="C13" s="118"/>
      <c r="D13" s="3" t="s">
        <v>112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34">
        <f>SUM(E13:U13)</f>
        <v>0</v>
      </c>
      <c r="W13" s="16">
        <v>0</v>
      </c>
      <c r="X13" s="16">
        <v>0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34">
        <f>SUM(Y13:AW13)</f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4">
        <f>SUM(V13+AX13)</f>
        <v>0</v>
      </c>
    </row>
    <row r="14" spans="1:59" ht="15" customHeight="1">
      <c r="A14" s="124"/>
      <c r="B14" s="110"/>
      <c r="C14" s="119"/>
      <c r="D14" s="3" t="s">
        <v>113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34">
        <f>SUM(E14:U14)</f>
        <v>0</v>
      </c>
      <c r="W14" s="16">
        <v>0</v>
      </c>
      <c r="X14" s="16">
        <v>0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34">
        <f>SUM(Y14:AW14)</f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4">
        <f>SUM(V14+AX14)</f>
        <v>0</v>
      </c>
    </row>
    <row r="15" spans="1:59" ht="15" customHeight="1">
      <c r="A15" s="124"/>
      <c r="B15" s="108" t="s">
        <v>89</v>
      </c>
      <c r="C15" s="105" t="s">
        <v>119</v>
      </c>
      <c r="D15" s="3" t="s">
        <v>35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5">
        <v>2</v>
      </c>
      <c r="N15" s="15">
        <v>2</v>
      </c>
      <c r="O15" s="15">
        <v>2</v>
      </c>
      <c r="P15" s="15">
        <v>2</v>
      </c>
      <c r="Q15" s="15">
        <v>2</v>
      </c>
      <c r="R15" s="15">
        <v>2</v>
      </c>
      <c r="S15" s="15">
        <v>2</v>
      </c>
      <c r="T15" s="15">
        <v>2</v>
      </c>
      <c r="U15" s="15">
        <v>2</v>
      </c>
      <c r="V15" s="34">
        <f t="shared" si="3"/>
        <v>34</v>
      </c>
      <c r="W15" s="16">
        <v>0</v>
      </c>
      <c r="X15" s="16">
        <v>0</v>
      </c>
      <c r="Y15" s="15">
        <v>2</v>
      </c>
      <c r="Z15" s="15">
        <v>2</v>
      </c>
      <c r="AA15" s="15">
        <v>2</v>
      </c>
      <c r="AB15" s="15">
        <v>2</v>
      </c>
      <c r="AC15" s="15">
        <v>2</v>
      </c>
      <c r="AD15" s="15">
        <v>2</v>
      </c>
      <c r="AE15" s="15">
        <v>2</v>
      </c>
      <c r="AF15" s="15">
        <v>2</v>
      </c>
      <c r="AG15" s="15">
        <v>2</v>
      </c>
      <c r="AH15" s="15">
        <v>2</v>
      </c>
      <c r="AI15" s="15"/>
      <c r="AJ15" s="15"/>
      <c r="AK15" s="15"/>
      <c r="AL15" s="15"/>
      <c r="AM15" s="15"/>
      <c r="AN15" s="15">
        <v>2</v>
      </c>
      <c r="AO15" s="15">
        <v>2</v>
      </c>
      <c r="AP15" s="15">
        <v>2</v>
      </c>
      <c r="AQ15" s="15">
        <v>2</v>
      </c>
      <c r="AR15" s="15">
        <v>2</v>
      </c>
      <c r="AS15" s="15">
        <v>2</v>
      </c>
      <c r="AT15" s="15">
        <v>2</v>
      </c>
      <c r="AU15" s="15"/>
      <c r="AV15" s="15"/>
      <c r="AW15" s="15"/>
      <c r="AX15" s="34">
        <f t="shared" si="4"/>
        <v>34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4">
        <f t="shared" si="1"/>
        <v>68</v>
      </c>
    </row>
    <row r="16" spans="1:59" ht="15" customHeight="1">
      <c r="A16" s="124"/>
      <c r="B16" s="109"/>
      <c r="C16" s="106"/>
      <c r="D16" s="3" t="s">
        <v>36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34">
        <f t="shared" si="3"/>
        <v>0</v>
      </c>
      <c r="W16" s="16">
        <v>0</v>
      </c>
      <c r="X16" s="16">
        <v>0</v>
      </c>
      <c r="Y16" s="15"/>
      <c r="Z16" s="15"/>
      <c r="AA16" s="15"/>
      <c r="AB16" s="15"/>
      <c r="AC16" s="15"/>
      <c r="AD16" s="15"/>
      <c r="AE16" s="15"/>
      <c r="AF16" s="17"/>
      <c r="AG16" s="15"/>
      <c r="AH16" s="15"/>
      <c r="AI16" s="15"/>
      <c r="AJ16" s="15"/>
      <c r="AK16" s="15"/>
      <c r="AL16" s="15"/>
      <c r="AM16" s="15"/>
      <c r="AN16" s="15">
        <v>2</v>
      </c>
      <c r="AO16" s="17"/>
      <c r="AP16" s="15">
        <v>2</v>
      </c>
      <c r="AQ16" s="15"/>
      <c r="AR16" s="15"/>
      <c r="AS16" s="15"/>
      <c r="AT16" s="15">
        <v>1</v>
      </c>
      <c r="AU16" s="15"/>
      <c r="AV16" s="15"/>
      <c r="AW16" s="15"/>
      <c r="AX16" s="34">
        <f t="shared" si="4"/>
        <v>5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4">
        <f t="shared" si="1"/>
        <v>5</v>
      </c>
    </row>
    <row r="17" spans="1:59" ht="15" customHeight="1">
      <c r="A17" s="124"/>
      <c r="B17" s="109"/>
      <c r="C17" s="106"/>
      <c r="D17" s="3" t="s">
        <v>112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34">
        <f t="shared" si="3"/>
        <v>0</v>
      </c>
      <c r="W17" s="16">
        <v>0</v>
      </c>
      <c r="X17" s="16">
        <v>0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34">
        <f t="shared" si="4"/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4">
        <f t="shared" si="1"/>
        <v>0</v>
      </c>
    </row>
    <row r="18" spans="1:59" ht="15" customHeight="1">
      <c r="A18" s="124"/>
      <c r="B18" s="110"/>
      <c r="C18" s="107"/>
      <c r="D18" s="3" t="s">
        <v>113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34">
        <f t="shared" si="3"/>
        <v>0</v>
      </c>
      <c r="W18" s="16">
        <v>0</v>
      </c>
      <c r="X18" s="16">
        <v>0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34">
        <f t="shared" si="4"/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4">
        <f t="shared" si="1"/>
        <v>0</v>
      </c>
    </row>
    <row r="19" spans="1:59" ht="15" customHeight="1">
      <c r="A19" s="124"/>
      <c r="B19" s="108" t="s">
        <v>54</v>
      </c>
      <c r="C19" s="117" t="s">
        <v>56</v>
      </c>
      <c r="D19" s="3" t="s">
        <v>35</v>
      </c>
      <c r="E19" s="15">
        <v>2</v>
      </c>
      <c r="F19" s="15">
        <v>2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15">
        <v>2</v>
      </c>
      <c r="Q19" s="15">
        <v>2</v>
      </c>
      <c r="R19" s="15">
        <v>2</v>
      </c>
      <c r="S19" s="15">
        <v>2</v>
      </c>
      <c r="T19" s="15">
        <v>2</v>
      </c>
      <c r="U19" s="60">
        <v>2</v>
      </c>
      <c r="V19" s="34">
        <f t="shared" si="3"/>
        <v>34</v>
      </c>
      <c r="W19" s="16">
        <v>0</v>
      </c>
      <c r="X19" s="16">
        <v>0</v>
      </c>
      <c r="Y19" s="15">
        <v>2</v>
      </c>
      <c r="Z19" s="15">
        <v>2</v>
      </c>
      <c r="AA19" s="15">
        <v>2</v>
      </c>
      <c r="AB19" s="15">
        <v>2</v>
      </c>
      <c r="AC19" s="15">
        <v>2</v>
      </c>
      <c r="AD19" s="15">
        <v>2</v>
      </c>
      <c r="AE19" s="15">
        <v>2</v>
      </c>
      <c r="AF19" s="15">
        <v>2</v>
      </c>
      <c r="AG19" s="15">
        <v>2</v>
      </c>
      <c r="AH19" s="15">
        <v>2</v>
      </c>
      <c r="AI19" s="15"/>
      <c r="AJ19" s="15"/>
      <c r="AK19" s="15"/>
      <c r="AL19" s="15"/>
      <c r="AM19" s="15"/>
      <c r="AN19" s="15">
        <v>2</v>
      </c>
      <c r="AO19" s="15">
        <v>2</v>
      </c>
      <c r="AP19" s="15">
        <v>2</v>
      </c>
      <c r="AQ19" s="15">
        <v>2</v>
      </c>
      <c r="AR19" s="15">
        <v>2</v>
      </c>
      <c r="AS19" s="25">
        <v>2</v>
      </c>
      <c r="AT19" s="60">
        <v>2</v>
      </c>
      <c r="AU19" s="15"/>
      <c r="AV19" s="15"/>
      <c r="AW19" s="15"/>
      <c r="AX19" s="34">
        <f t="shared" si="4"/>
        <v>34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4">
        <f t="shared" si="1"/>
        <v>68</v>
      </c>
    </row>
    <row r="20" spans="1:59" ht="15" customHeight="1">
      <c r="A20" s="124"/>
      <c r="B20" s="109"/>
      <c r="C20" s="118"/>
      <c r="D20" s="3" t="s">
        <v>36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34">
        <f t="shared" si="3"/>
        <v>0</v>
      </c>
      <c r="W20" s="16">
        <v>0</v>
      </c>
      <c r="X20" s="16">
        <v>0</v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>
        <v>2</v>
      </c>
      <c r="AS20" s="15">
        <v>2</v>
      </c>
      <c r="AT20" s="15"/>
      <c r="AU20" s="15"/>
      <c r="AV20" s="15"/>
      <c r="AW20" s="15"/>
      <c r="AX20" s="34">
        <f t="shared" si="4"/>
        <v>4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4">
        <f t="shared" si="1"/>
        <v>4</v>
      </c>
    </row>
    <row r="21" spans="1:59" ht="15" customHeight="1">
      <c r="A21" s="124"/>
      <c r="B21" s="109"/>
      <c r="C21" s="118"/>
      <c r="D21" s="3" t="s">
        <v>112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4">
        <f>SUM(E21:U21)</f>
        <v>0</v>
      </c>
      <c r="W21" s="16">
        <v>0</v>
      </c>
      <c r="X21" s="16">
        <v>0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34">
        <f>SUM(Y21:AW21)</f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4">
        <f>SUM(V21+AX21)</f>
        <v>0</v>
      </c>
    </row>
    <row r="22" spans="1:59" ht="15" customHeight="1">
      <c r="A22" s="124"/>
      <c r="B22" s="110"/>
      <c r="C22" s="119"/>
      <c r="D22" s="3" t="s">
        <v>113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34">
        <f>SUM(E22:U22)</f>
        <v>0</v>
      </c>
      <c r="W22" s="16">
        <v>0</v>
      </c>
      <c r="X22" s="16">
        <v>0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34">
        <f>SUM(Y22:AW22)</f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4">
        <f>SUM(V22+AX22)</f>
        <v>0</v>
      </c>
    </row>
    <row r="23" spans="1:59" ht="15" customHeight="1">
      <c r="A23" s="124"/>
      <c r="B23" s="108" t="s">
        <v>55</v>
      </c>
      <c r="C23" s="117" t="s">
        <v>90</v>
      </c>
      <c r="D23" s="3" t="s">
        <v>35</v>
      </c>
      <c r="E23" s="15">
        <v>4</v>
      </c>
      <c r="F23" s="15">
        <v>4</v>
      </c>
      <c r="G23" s="15">
        <v>4</v>
      </c>
      <c r="H23" s="15">
        <v>4</v>
      </c>
      <c r="I23" s="15">
        <v>4</v>
      </c>
      <c r="J23" s="15">
        <v>4</v>
      </c>
      <c r="K23" s="15">
        <v>4</v>
      </c>
      <c r="L23" s="15">
        <v>4</v>
      </c>
      <c r="M23" s="15">
        <v>4</v>
      </c>
      <c r="N23" s="15">
        <v>4</v>
      </c>
      <c r="O23" s="15">
        <v>4</v>
      </c>
      <c r="P23" s="15">
        <v>4</v>
      </c>
      <c r="Q23" s="15">
        <v>4</v>
      </c>
      <c r="R23" s="15">
        <v>4</v>
      </c>
      <c r="S23" s="15">
        <v>2</v>
      </c>
      <c r="T23" s="28">
        <v>2</v>
      </c>
      <c r="U23" s="25"/>
      <c r="V23" s="34">
        <f t="shared" si="3"/>
        <v>60</v>
      </c>
      <c r="W23" s="16">
        <v>0</v>
      </c>
      <c r="X23" s="16">
        <v>0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8"/>
      <c r="AP23" s="15"/>
      <c r="AQ23" s="15"/>
      <c r="AR23" s="15"/>
      <c r="AS23" s="15"/>
      <c r="AT23" s="15"/>
      <c r="AU23" s="15"/>
      <c r="AV23" s="15"/>
      <c r="AW23" s="15"/>
      <c r="AX23" s="34">
        <f t="shared" si="4"/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4">
        <f t="shared" si="1"/>
        <v>60</v>
      </c>
    </row>
    <row r="24" spans="1:59" ht="15" customHeight="1">
      <c r="A24" s="124"/>
      <c r="B24" s="109"/>
      <c r="C24" s="118"/>
      <c r="D24" s="3" t="s">
        <v>36</v>
      </c>
      <c r="E24" s="15"/>
      <c r="F24" s="15"/>
      <c r="G24" s="15"/>
      <c r="H24" s="15"/>
      <c r="I24" s="15"/>
      <c r="J24" s="15"/>
      <c r="K24" s="15">
        <v>2</v>
      </c>
      <c r="L24" s="15"/>
      <c r="M24" s="15">
        <v>2</v>
      </c>
      <c r="N24" s="15"/>
      <c r="O24" s="15">
        <v>2</v>
      </c>
      <c r="P24" s="15"/>
      <c r="Q24" s="15">
        <v>2</v>
      </c>
      <c r="R24" s="15"/>
      <c r="S24" s="15">
        <v>2</v>
      </c>
      <c r="T24" s="15"/>
      <c r="U24" s="15"/>
      <c r="V24" s="34">
        <f t="shared" si="3"/>
        <v>10</v>
      </c>
      <c r="W24" s="16">
        <v>0</v>
      </c>
      <c r="X24" s="16">
        <v>0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8"/>
      <c r="AP24" s="15"/>
      <c r="AQ24" s="15"/>
      <c r="AR24" s="15"/>
      <c r="AS24" s="15"/>
      <c r="AT24" s="15"/>
      <c r="AU24" s="15"/>
      <c r="AV24" s="15"/>
      <c r="AW24" s="15"/>
      <c r="AX24" s="34">
        <f t="shared" si="4"/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4">
        <f t="shared" si="1"/>
        <v>10</v>
      </c>
    </row>
    <row r="25" spans="1:59" ht="15" customHeight="1">
      <c r="A25" s="124"/>
      <c r="B25" s="109"/>
      <c r="C25" s="118"/>
      <c r="D25" s="3" t="s">
        <v>112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4">
        <f t="shared" si="3"/>
        <v>0</v>
      </c>
      <c r="W25" s="16">
        <v>0</v>
      </c>
      <c r="X25" s="16">
        <v>0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34">
        <f t="shared" si="4"/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4">
        <f t="shared" si="1"/>
        <v>0</v>
      </c>
    </row>
    <row r="26" spans="1:59" ht="15" customHeight="1">
      <c r="A26" s="124"/>
      <c r="B26" s="110"/>
      <c r="C26" s="119"/>
      <c r="D26" s="3" t="s">
        <v>113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34">
        <f t="shared" si="3"/>
        <v>0</v>
      </c>
      <c r="W26" s="16">
        <v>0</v>
      </c>
      <c r="X26" s="16">
        <v>0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34">
        <f t="shared" si="4"/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4">
        <f t="shared" si="1"/>
        <v>0</v>
      </c>
    </row>
    <row r="27" spans="1:59" ht="15" customHeight="1">
      <c r="A27" s="124"/>
      <c r="B27" s="108" t="s">
        <v>57</v>
      </c>
      <c r="C27" s="117" t="s">
        <v>58</v>
      </c>
      <c r="D27" s="3" t="s">
        <v>35</v>
      </c>
      <c r="E27" s="15">
        <v>4</v>
      </c>
      <c r="F27" s="15">
        <v>2</v>
      </c>
      <c r="G27" s="15">
        <v>4</v>
      </c>
      <c r="H27" s="15">
        <v>2</v>
      </c>
      <c r="I27" s="15">
        <v>4</v>
      </c>
      <c r="J27" s="15">
        <v>2</v>
      </c>
      <c r="K27" s="15">
        <v>4</v>
      </c>
      <c r="L27" s="15">
        <v>2</v>
      </c>
      <c r="M27" s="15">
        <v>4</v>
      </c>
      <c r="N27" s="15">
        <v>4</v>
      </c>
      <c r="O27" s="15">
        <v>4</v>
      </c>
      <c r="P27" s="15">
        <v>4</v>
      </c>
      <c r="Q27" s="15">
        <v>4</v>
      </c>
      <c r="R27" s="15">
        <v>4</v>
      </c>
      <c r="S27" s="15">
        <v>4</v>
      </c>
      <c r="T27" s="15">
        <v>4</v>
      </c>
      <c r="U27" s="28">
        <v>4</v>
      </c>
      <c r="V27" s="34">
        <f t="shared" si="3"/>
        <v>60</v>
      </c>
      <c r="W27" s="16">
        <v>0</v>
      </c>
      <c r="X27" s="16">
        <v>0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/>
      <c r="AP27" s="15"/>
      <c r="AQ27" s="15"/>
      <c r="AR27" s="15"/>
      <c r="AS27" s="15"/>
      <c r="AT27" s="15"/>
      <c r="AU27" s="15"/>
      <c r="AV27" s="15"/>
      <c r="AW27" s="15"/>
      <c r="AX27" s="34">
        <f t="shared" si="4"/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4">
        <f t="shared" si="1"/>
        <v>60</v>
      </c>
    </row>
    <row r="28" spans="1:59" ht="15" customHeight="1">
      <c r="A28" s="124"/>
      <c r="B28" s="109"/>
      <c r="C28" s="118"/>
      <c r="D28" s="3" t="s">
        <v>36</v>
      </c>
      <c r="E28" s="15"/>
      <c r="F28" s="15"/>
      <c r="G28" s="15"/>
      <c r="H28" s="15"/>
      <c r="I28" s="15"/>
      <c r="J28" s="15"/>
      <c r="K28" s="15"/>
      <c r="L28" s="15"/>
      <c r="M28" s="15"/>
      <c r="N28" s="15">
        <v>2</v>
      </c>
      <c r="O28" s="15"/>
      <c r="P28" s="15">
        <v>2</v>
      </c>
      <c r="Q28" s="15"/>
      <c r="R28" s="15">
        <v>2</v>
      </c>
      <c r="S28" s="15"/>
      <c r="T28" s="15"/>
      <c r="U28" s="15"/>
      <c r="V28" s="34">
        <f t="shared" si="3"/>
        <v>6</v>
      </c>
      <c r="W28" s="16">
        <v>0</v>
      </c>
      <c r="X28" s="16">
        <v>0</v>
      </c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8"/>
      <c r="AP28" s="15"/>
      <c r="AQ28" s="15"/>
      <c r="AR28" s="15"/>
      <c r="AS28" s="15"/>
      <c r="AT28" s="15"/>
      <c r="AU28" s="15"/>
      <c r="AV28" s="15"/>
      <c r="AW28" s="15"/>
      <c r="AX28" s="34">
        <f t="shared" si="4"/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4">
        <f t="shared" si="1"/>
        <v>6</v>
      </c>
    </row>
    <row r="29" spans="1:59" ht="15" customHeight="1">
      <c r="A29" s="124"/>
      <c r="B29" s="109"/>
      <c r="C29" s="118"/>
      <c r="D29" s="3" t="s">
        <v>112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34">
        <f t="shared" si="3"/>
        <v>0</v>
      </c>
      <c r="W29" s="16">
        <v>0</v>
      </c>
      <c r="X29" s="16">
        <v>0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34">
        <f t="shared" si="4"/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4">
        <f t="shared" si="1"/>
        <v>0</v>
      </c>
    </row>
    <row r="30" spans="1:59" ht="15" customHeight="1">
      <c r="A30" s="124"/>
      <c r="B30" s="110"/>
      <c r="C30" s="119"/>
      <c r="D30" s="3" t="s">
        <v>113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4">
        <f t="shared" si="3"/>
        <v>0</v>
      </c>
      <c r="W30" s="16">
        <v>0</v>
      </c>
      <c r="X30" s="16">
        <v>0</v>
      </c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34">
        <f t="shared" si="4"/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4">
        <f t="shared" si="1"/>
        <v>0</v>
      </c>
    </row>
    <row r="31" spans="1:59" ht="15" customHeight="1">
      <c r="A31" s="124"/>
      <c r="B31" s="108" t="s">
        <v>100</v>
      </c>
      <c r="C31" s="105" t="s">
        <v>101</v>
      </c>
      <c r="D31" s="3" t="s">
        <v>35</v>
      </c>
      <c r="E31" s="25">
        <v>2</v>
      </c>
      <c r="F31" s="25">
        <v>2</v>
      </c>
      <c r="G31" s="25">
        <v>2</v>
      </c>
      <c r="H31" s="25">
        <v>2</v>
      </c>
      <c r="I31" s="25">
        <v>4</v>
      </c>
      <c r="J31" s="25">
        <v>2</v>
      </c>
      <c r="K31" s="25">
        <v>4</v>
      </c>
      <c r="L31" s="25">
        <v>2</v>
      </c>
      <c r="M31" s="25">
        <v>4</v>
      </c>
      <c r="N31" s="25">
        <v>2</v>
      </c>
      <c r="O31" s="25">
        <v>4</v>
      </c>
      <c r="P31" s="25">
        <v>2</v>
      </c>
      <c r="Q31" s="25">
        <v>4</v>
      </c>
      <c r="R31" s="25">
        <v>2</v>
      </c>
      <c r="S31" s="25">
        <v>4</v>
      </c>
      <c r="T31" s="62">
        <v>6</v>
      </c>
      <c r="U31" s="25"/>
      <c r="V31" s="34">
        <f t="shared" si="3"/>
        <v>48</v>
      </c>
      <c r="W31" s="16">
        <v>0</v>
      </c>
      <c r="X31" s="16">
        <v>0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15"/>
      <c r="AV31" s="25"/>
      <c r="AW31" s="15"/>
      <c r="AX31" s="34">
        <f t="shared" si="4"/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4">
        <f t="shared" si="1"/>
        <v>48</v>
      </c>
    </row>
    <row r="32" spans="1:59" ht="15" customHeight="1">
      <c r="A32" s="124"/>
      <c r="B32" s="109"/>
      <c r="C32" s="106"/>
      <c r="D32" s="3" t="s">
        <v>36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62"/>
      <c r="U32" s="15"/>
      <c r="V32" s="34">
        <f t="shared" si="3"/>
        <v>0</v>
      </c>
      <c r="W32" s="16">
        <v>0</v>
      </c>
      <c r="X32" s="16">
        <v>0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48"/>
      <c r="AP32" s="25"/>
      <c r="AQ32" s="25"/>
      <c r="AR32" s="25"/>
      <c r="AS32" s="25"/>
      <c r="AT32" s="25"/>
      <c r="AU32" s="15"/>
      <c r="AV32" s="15"/>
      <c r="AW32" s="15"/>
      <c r="AX32" s="34">
        <f t="shared" si="4"/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4">
        <f t="shared" si="1"/>
        <v>0</v>
      </c>
    </row>
    <row r="33" spans="1:59" ht="15" customHeight="1">
      <c r="A33" s="124"/>
      <c r="B33" s="109"/>
      <c r="C33" s="106"/>
      <c r="D33" s="3" t="s">
        <v>112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62"/>
      <c r="U33" s="15"/>
      <c r="V33" s="34">
        <f aca="true" t="shared" si="5" ref="V33:V38">SUM(E33:U33)</f>
        <v>0</v>
      </c>
      <c r="W33" s="16">
        <v>0</v>
      </c>
      <c r="X33" s="16">
        <v>0</v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15"/>
      <c r="AV33" s="15"/>
      <c r="AW33" s="15"/>
      <c r="AX33" s="34">
        <f aca="true" t="shared" si="6" ref="AX33:AX38">SUM(Y33:AW33)</f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4">
        <f aca="true" t="shared" si="7" ref="BG33:BG38">SUM(V33+AX33)</f>
        <v>0</v>
      </c>
    </row>
    <row r="34" spans="1:59" ht="15" customHeight="1">
      <c r="A34" s="124"/>
      <c r="B34" s="110"/>
      <c r="C34" s="107"/>
      <c r="D34" s="3" t="s">
        <v>113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62">
        <v>6</v>
      </c>
      <c r="U34" s="15"/>
      <c r="V34" s="34">
        <f t="shared" si="5"/>
        <v>6</v>
      </c>
      <c r="W34" s="16">
        <v>0</v>
      </c>
      <c r="X34" s="16">
        <v>0</v>
      </c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15"/>
      <c r="AV34" s="15"/>
      <c r="AW34" s="15"/>
      <c r="AX34" s="34">
        <f t="shared" si="6"/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4">
        <f t="shared" si="7"/>
        <v>6</v>
      </c>
    </row>
    <row r="35" spans="1:59" ht="15" customHeight="1">
      <c r="A35" s="124"/>
      <c r="B35" s="108" t="s">
        <v>120</v>
      </c>
      <c r="C35" s="105" t="s">
        <v>183</v>
      </c>
      <c r="D35" s="3" t="s">
        <v>35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34">
        <f t="shared" si="5"/>
        <v>0</v>
      </c>
      <c r="W35" s="16">
        <v>0</v>
      </c>
      <c r="X35" s="16">
        <v>0</v>
      </c>
      <c r="Y35" s="15">
        <v>2</v>
      </c>
      <c r="Z35" s="15">
        <v>2</v>
      </c>
      <c r="AA35" s="15">
        <v>2</v>
      </c>
      <c r="AB35" s="15">
        <v>2</v>
      </c>
      <c r="AC35" s="15">
        <v>2</v>
      </c>
      <c r="AD35" s="15">
        <v>2</v>
      </c>
      <c r="AE35" s="15">
        <v>2</v>
      </c>
      <c r="AF35" s="15">
        <v>2</v>
      </c>
      <c r="AG35" s="15">
        <v>2</v>
      </c>
      <c r="AH35" s="15">
        <v>2</v>
      </c>
      <c r="AI35" s="15"/>
      <c r="AJ35" s="15"/>
      <c r="AK35" s="15"/>
      <c r="AL35" s="15"/>
      <c r="AM35" s="15"/>
      <c r="AN35" s="15">
        <v>2</v>
      </c>
      <c r="AO35" s="15">
        <v>2</v>
      </c>
      <c r="AP35" s="15">
        <v>2</v>
      </c>
      <c r="AQ35" s="15">
        <v>2</v>
      </c>
      <c r="AR35" s="15">
        <v>2</v>
      </c>
      <c r="AS35" s="15">
        <v>2</v>
      </c>
      <c r="AT35" s="28">
        <v>4</v>
      </c>
      <c r="AU35" s="15"/>
      <c r="AV35" s="18"/>
      <c r="AW35" s="15"/>
      <c r="AX35" s="34">
        <f t="shared" si="6"/>
        <v>36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4">
        <f t="shared" si="7"/>
        <v>36</v>
      </c>
    </row>
    <row r="36" spans="1:59" ht="15" customHeight="1">
      <c r="A36" s="124"/>
      <c r="B36" s="109"/>
      <c r="C36" s="106"/>
      <c r="D36" s="3" t="s">
        <v>36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34">
        <f t="shared" si="5"/>
        <v>0</v>
      </c>
      <c r="W36" s="16">
        <v>0</v>
      </c>
      <c r="X36" s="16">
        <v>0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34">
        <f t="shared" si="6"/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4">
        <f t="shared" si="7"/>
        <v>0</v>
      </c>
    </row>
    <row r="37" spans="1:59" ht="15" customHeight="1">
      <c r="A37" s="124"/>
      <c r="B37" s="109"/>
      <c r="C37" s="106"/>
      <c r="D37" s="3" t="s">
        <v>112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34">
        <f t="shared" si="5"/>
        <v>0</v>
      </c>
      <c r="W37" s="16">
        <v>0</v>
      </c>
      <c r="X37" s="16">
        <v>0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34">
        <f t="shared" si="6"/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4">
        <f t="shared" si="7"/>
        <v>0</v>
      </c>
    </row>
    <row r="38" spans="1:59" ht="15" customHeight="1">
      <c r="A38" s="124"/>
      <c r="B38" s="110"/>
      <c r="C38" s="107"/>
      <c r="D38" s="3" t="s">
        <v>113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4">
        <f t="shared" si="5"/>
        <v>0</v>
      </c>
      <c r="W38" s="16">
        <v>0</v>
      </c>
      <c r="X38" s="16">
        <v>0</v>
      </c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34">
        <f t="shared" si="6"/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4">
        <f t="shared" si="7"/>
        <v>0</v>
      </c>
    </row>
    <row r="39" spans="1:59" ht="15" customHeight="1">
      <c r="A39" s="124"/>
      <c r="B39" s="111" t="s">
        <v>59</v>
      </c>
      <c r="C39" s="114" t="s">
        <v>60</v>
      </c>
      <c r="D39" s="3" t="s">
        <v>35</v>
      </c>
      <c r="E39" s="13">
        <f>SUM(E43,E47)</f>
        <v>4</v>
      </c>
      <c r="F39" s="13">
        <f aca="true" t="shared" si="8" ref="F39:BG42">SUM(F43,F47)</f>
        <v>6</v>
      </c>
      <c r="G39" s="13">
        <f t="shared" si="8"/>
        <v>4</v>
      </c>
      <c r="H39" s="13">
        <f t="shared" si="8"/>
        <v>6</v>
      </c>
      <c r="I39" s="13">
        <f t="shared" si="8"/>
        <v>4</v>
      </c>
      <c r="J39" s="13">
        <f t="shared" si="8"/>
        <v>6</v>
      </c>
      <c r="K39" s="13">
        <f t="shared" si="8"/>
        <v>4</v>
      </c>
      <c r="L39" s="13">
        <f t="shared" si="8"/>
        <v>6</v>
      </c>
      <c r="M39" s="13">
        <f t="shared" si="8"/>
        <v>4</v>
      </c>
      <c r="N39" s="13">
        <f t="shared" si="8"/>
        <v>6</v>
      </c>
      <c r="O39" s="13">
        <f t="shared" si="8"/>
        <v>4</v>
      </c>
      <c r="P39" s="13">
        <f t="shared" si="8"/>
        <v>6</v>
      </c>
      <c r="Q39" s="13">
        <f t="shared" si="8"/>
        <v>4</v>
      </c>
      <c r="R39" s="13">
        <f t="shared" si="8"/>
        <v>6</v>
      </c>
      <c r="S39" s="13">
        <f t="shared" si="8"/>
        <v>2</v>
      </c>
      <c r="T39" s="13">
        <f t="shared" si="8"/>
        <v>0</v>
      </c>
      <c r="U39" s="13">
        <f t="shared" si="8"/>
        <v>0</v>
      </c>
      <c r="V39" s="33">
        <f t="shared" si="8"/>
        <v>72</v>
      </c>
      <c r="W39" s="13">
        <f t="shared" si="8"/>
        <v>0</v>
      </c>
      <c r="X39" s="13">
        <f t="shared" si="8"/>
        <v>0</v>
      </c>
      <c r="Y39" s="13">
        <f t="shared" si="8"/>
        <v>0</v>
      </c>
      <c r="Z39" s="13">
        <f t="shared" si="8"/>
        <v>0</v>
      </c>
      <c r="AA39" s="13">
        <f t="shared" si="8"/>
        <v>0</v>
      </c>
      <c r="AB39" s="13">
        <f t="shared" si="8"/>
        <v>0</v>
      </c>
      <c r="AC39" s="13">
        <f t="shared" si="8"/>
        <v>0</v>
      </c>
      <c r="AD39" s="13">
        <f t="shared" si="8"/>
        <v>0</v>
      </c>
      <c r="AE39" s="13">
        <f t="shared" si="8"/>
        <v>0</v>
      </c>
      <c r="AF39" s="13">
        <f t="shared" si="8"/>
        <v>0</v>
      </c>
      <c r="AG39" s="13">
        <f t="shared" si="8"/>
        <v>0</v>
      </c>
      <c r="AH39" s="13">
        <f t="shared" si="8"/>
        <v>0</v>
      </c>
      <c r="AI39" s="13">
        <f t="shared" si="8"/>
        <v>0</v>
      </c>
      <c r="AJ39" s="13">
        <f t="shared" si="8"/>
        <v>0</v>
      </c>
      <c r="AK39" s="13">
        <f t="shared" si="8"/>
        <v>0</v>
      </c>
      <c r="AL39" s="13">
        <f t="shared" si="8"/>
        <v>0</v>
      </c>
      <c r="AM39" s="13">
        <f t="shared" si="8"/>
        <v>0</v>
      </c>
      <c r="AN39" s="13">
        <f t="shared" si="8"/>
        <v>6</v>
      </c>
      <c r="AO39" s="13">
        <f t="shared" si="8"/>
        <v>6</v>
      </c>
      <c r="AP39" s="13">
        <f t="shared" si="8"/>
        <v>6</v>
      </c>
      <c r="AQ39" s="13">
        <f t="shared" si="8"/>
        <v>6</v>
      </c>
      <c r="AR39" s="13">
        <f t="shared" si="8"/>
        <v>6</v>
      </c>
      <c r="AS39" s="13">
        <f t="shared" si="8"/>
        <v>4</v>
      </c>
      <c r="AT39" s="13">
        <f t="shared" si="8"/>
        <v>2</v>
      </c>
      <c r="AU39" s="13">
        <f t="shared" si="8"/>
        <v>0</v>
      </c>
      <c r="AV39" s="13">
        <f t="shared" si="8"/>
        <v>0</v>
      </c>
      <c r="AW39" s="13">
        <f t="shared" si="8"/>
        <v>0</v>
      </c>
      <c r="AX39" s="33">
        <f t="shared" si="8"/>
        <v>36</v>
      </c>
      <c r="AY39" s="13">
        <f t="shared" si="8"/>
        <v>0</v>
      </c>
      <c r="AZ39" s="13">
        <f t="shared" si="8"/>
        <v>0</v>
      </c>
      <c r="BA39" s="13">
        <f t="shared" si="8"/>
        <v>0</v>
      </c>
      <c r="BB39" s="13">
        <f t="shared" si="8"/>
        <v>0</v>
      </c>
      <c r="BC39" s="13">
        <f t="shared" si="8"/>
        <v>0</v>
      </c>
      <c r="BD39" s="13">
        <f t="shared" si="8"/>
        <v>0</v>
      </c>
      <c r="BE39" s="13">
        <f t="shared" si="8"/>
        <v>0</v>
      </c>
      <c r="BF39" s="13">
        <f t="shared" si="8"/>
        <v>0</v>
      </c>
      <c r="BG39" s="49">
        <f t="shared" si="8"/>
        <v>108</v>
      </c>
    </row>
    <row r="40" spans="1:59" ht="15" customHeight="1">
      <c r="A40" s="124"/>
      <c r="B40" s="112"/>
      <c r="C40" s="115"/>
      <c r="D40" s="3" t="s">
        <v>36</v>
      </c>
      <c r="E40" s="13">
        <f>SUM(E44,E48)</f>
        <v>0</v>
      </c>
      <c r="F40" s="13">
        <f aca="true" t="shared" si="9" ref="F40:T40">SUM(F44,F48)</f>
        <v>0</v>
      </c>
      <c r="G40" s="13">
        <f t="shared" si="9"/>
        <v>0</v>
      </c>
      <c r="H40" s="13">
        <f t="shared" si="9"/>
        <v>0</v>
      </c>
      <c r="I40" s="13">
        <f t="shared" si="9"/>
        <v>0</v>
      </c>
      <c r="J40" s="13">
        <f t="shared" si="9"/>
        <v>0</v>
      </c>
      <c r="K40" s="13">
        <f t="shared" si="9"/>
        <v>0</v>
      </c>
      <c r="L40" s="13">
        <f t="shared" si="9"/>
        <v>0</v>
      </c>
      <c r="M40" s="13">
        <f t="shared" si="9"/>
        <v>0</v>
      </c>
      <c r="N40" s="13">
        <f t="shared" si="9"/>
        <v>2</v>
      </c>
      <c r="O40" s="13">
        <f t="shared" si="9"/>
        <v>0</v>
      </c>
      <c r="P40" s="13">
        <f t="shared" si="9"/>
        <v>2</v>
      </c>
      <c r="Q40" s="13">
        <f t="shared" si="9"/>
        <v>0</v>
      </c>
      <c r="R40" s="13">
        <f t="shared" si="9"/>
        <v>2</v>
      </c>
      <c r="S40" s="13">
        <f t="shared" si="9"/>
        <v>0</v>
      </c>
      <c r="T40" s="13">
        <f t="shared" si="9"/>
        <v>0</v>
      </c>
      <c r="U40" s="13">
        <f t="shared" si="8"/>
        <v>0</v>
      </c>
      <c r="V40" s="33">
        <f t="shared" si="8"/>
        <v>6</v>
      </c>
      <c r="W40" s="13">
        <f t="shared" si="8"/>
        <v>0</v>
      </c>
      <c r="X40" s="13">
        <f t="shared" si="8"/>
        <v>0</v>
      </c>
      <c r="Y40" s="13">
        <f t="shared" si="8"/>
        <v>0</v>
      </c>
      <c r="Z40" s="13">
        <f t="shared" si="8"/>
        <v>0</v>
      </c>
      <c r="AA40" s="13">
        <f t="shared" si="8"/>
        <v>0</v>
      </c>
      <c r="AB40" s="13">
        <f t="shared" si="8"/>
        <v>0</v>
      </c>
      <c r="AC40" s="13">
        <f t="shared" si="8"/>
        <v>0</v>
      </c>
      <c r="AD40" s="13">
        <f t="shared" si="8"/>
        <v>0</v>
      </c>
      <c r="AE40" s="13">
        <f t="shared" si="8"/>
        <v>0</v>
      </c>
      <c r="AF40" s="13">
        <f t="shared" si="8"/>
        <v>0</v>
      </c>
      <c r="AG40" s="13">
        <f t="shared" si="8"/>
        <v>0</v>
      </c>
      <c r="AH40" s="13">
        <f t="shared" si="8"/>
        <v>0</v>
      </c>
      <c r="AI40" s="13">
        <f t="shared" si="8"/>
        <v>0</v>
      </c>
      <c r="AJ40" s="13">
        <f t="shared" si="8"/>
        <v>0</v>
      </c>
      <c r="AK40" s="13">
        <f t="shared" si="8"/>
        <v>0</v>
      </c>
      <c r="AL40" s="13">
        <f t="shared" si="8"/>
        <v>0</v>
      </c>
      <c r="AM40" s="13">
        <f t="shared" si="8"/>
        <v>0</v>
      </c>
      <c r="AN40" s="13">
        <f t="shared" si="8"/>
        <v>0</v>
      </c>
      <c r="AO40" s="13">
        <f t="shared" si="8"/>
        <v>0</v>
      </c>
      <c r="AP40" s="13">
        <f t="shared" si="8"/>
        <v>0</v>
      </c>
      <c r="AQ40" s="13">
        <f t="shared" si="8"/>
        <v>2</v>
      </c>
      <c r="AR40" s="13">
        <f t="shared" si="8"/>
        <v>0</v>
      </c>
      <c r="AS40" s="13">
        <f t="shared" si="8"/>
        <v>2</v>
      </c>
      <c r="AT40" s="13">
        <f t="shared" si="8"/>
        <v>0</v>
      </c>
      <c r="AU40" s="13">
        <f t="shared" si="8"/>
        <v>0</v>
      </c>
      <c r="AV40" s="13">
        <f t="shared" si="8"/>
        <v>0</v>
      </c>
      <c r="AW40" s="13">
        <f t="shared" si="8"/>
        <v>0</v>
      </c>
      <c r="AX40" s="33">
        <f t="shared" si="8"/>
        <v>4</v>
      </c>
      <c r="AY40" s="13">
        <f t="shared" si="8"/>
        <v>0</v>
      </c>
      <c r="AZ40" s="13">
        <f t="shared" si="8"/>
        <v>0</v>
      </c>
      <c r="BA40" s="13">
        <f t="shared" si="8"/>
        <v>0</v>
      </c>
      <c r="BB40" s="13">
        <f t="shared" si="8"/>
        <v>0</v>
      </c>
      <c r="BC40" s="13">
        <f t="shared" si="8"/>
        <v>0</v>
      </c>
      <c r="BD40" s="13">
        <f t="shared" si="8"/>
        <v>0</v>
      </c>
      <c r="BE40" s="13">
        <f t="shared" si="8"/>
        <v>0</v>
      </c>
      <c r="BF40" s="13">
        <f t="shared" si="8"/>
        <v>0</v>
      </c>
      <c r="BG40" s="49">
        <f t="shared" si="8"/>
        <v>10</v>
      </c>
    </row>
    <row r="41" spans="1:59" ht="15" customHeight="1">
      <c r="A41" s="124"/>
      <c r="B41" s="112"/>
      <c r="C41" s="115"/>
      <c r="D41" s="3" t="s">
        <v>112</v>
      </c>
      <c r="E41" s="13">
        <f>SUM(E45,E49)</f>
        <v>0</v>
      </c>
      <c r="F41" s="13">
        <f t="shared" si="8"/>
        <v>0</v>
      </c>
      <c r="G41" s="13">
        <f t="shared" si="8"/>
        <v>0</v>
      </c>
      <c r="H41" s="13">
        <f t="shared" si="8"/>
        <v>0</v>
      </c>
      <c r="I41" s="13">
        <f t="shared" si="8"/>
        <v>0</v>
      </c>
      <c r="J41" s="13">
        <f t="shared" si="8"/>
        <v>0</v>
      </c>
      <c r="K41" s="13">
        <f t="shared" si="8"/>
        <v>0</v>
      </c>
      <c r="L41" s="13">
        <f t="shared" si="8"/>
        <v>0</v>
      </c>
      <c r="M41" s="13">
        <f t="shared" si="8"/>
        <v>0</v>
      </c>
      <c r="N41" s="13">
        <f t="shared" si="8"/>
        <v>0</v>
      </c>
      <c r="O41" s="13">
        <f t="shared" si="8"/>
        <v>0</v>
      </c>
      <c r="P41" s="13">
        <f t="shared" si="8"/>
        <v>0</v>
      </c>
      <c r="Q41" s="13">
        <f t="shared" si="8"/>
        <v>0</v>
      </c>
      <c r="R41" s="13">
        <f t="shared" si="8"/>
        <v>0</v>
      </c>
      <c r="S41" s="13">
        <f t="shared" si="8"/>
        <v>0</v>
      </c>
      <c r="T41" s="13">
        <f t="shared" si="8"/>
        <v>0</v>
      </c>
      <c r="U41" s="13">
        <f t="shared" si="8"/>
        <v>0</v>
      </c>
      <c r="V41" s="33">
        <f t="shared" si="8"/>
        <v>0</v>
      </c>
      <c r="W41" s="13">
        <f t="shared" si="8"/>
        <v>0</v>
      </c>
      <c r="X41" s="13">
        <f t="shared" si="8"/>
        <v>0</v>
      </c>
      <c r="Y41" s="13">
        <f t="shared" si="8"/>
        <v>0</v>
      </c>
      <c r="Z41" s="13">
        <f t="shared" si="8"/>
        <v>0</v>
      </c>
      <c r="AA41" s="13">
        <f t="shared" si="8"/>
        <v>0</v>
      </c>
      <c r="AB41" s="13">
        <f t="shared" si="8"/>
        <v>0</v>
      </c>
      <c r="AC41" s="13">
        <f t="shared" si="8"/>
        <v>0</v>
      </c>
      <c r="AD41" s="13">
        <f t="shared" si="8"/>
        <v>0</v>
      </c>
      <c r="AE41" s="13">
        <f t="shared" si="8"/>
        <v>0</v>
      </c>
      <c r="AF41" s="13">
        <f t="shared" si="8"/>
        <v>0</v>
      </c>
      <c r="AG41" s="13">
        <f t="shared" si="8"/>
        <v>0</v>
      </c>
      <c r="AH41" s="13">
        <f t="shared" si="8"/>
        <v>0</v>
      </c>
      <c r="AI41" s="13">
        <f t="shared" si="8"/>
        <v>0</v>
      </c>
      <c r="AJ41" s="13">
        <f t="shared" si="8"/>
        <v>0</v>
      </c>
      <c r="AK41" s="13">
        <f t="shared" si="8"/>
        <v>0</v>
      </c>
      <c r="AL41" s="13">
        <f t="shared" si="8"/>
        <v>0</v>
      </c>
      <c r="AM41" s="13">
        <f t="shared" si="8"/>
        <v>0</v>
      </c>
      <c r="AN41" s="13">
        <f t="shared" si="8"/>
        <v>0</v>
      </c>
      <c r="AO41" s="13">
        <f t="shared" si="8"/>
        <v>0</v>
      </c>
      <c r="AP41" s="13">
        <f t="shared" si="8"/>
        <v>0</v>
      </c>
      <c r="AQ41" s="13">
        <f t="shared" si="8"/>
        <v>0</v>
      </c>
      <c r="AR41" s="13">
        <f t="shared" si="8"/>
        <v>0</v>
      </c>
      <c r="AS41" s="13">
        <f t="shared" si="8"/>
        <v>0</v>
      </c>
      <c r="AT41" s="13">
        <f t="shared" si="8"/>
        <v>0</v>
      </c>
      <c r="AU41" s="13">
        <f t="shared" si="8"/>
        <v>0</v>
      </c>
      <c r="AV41" s="13">
        <f t="shared" si="8"/>
        <v>0</v>
      </c>
      <c r="AW41" s="13">
        <f t="shared" si="8"/>
        <v>0</v>
      </c>
      <c r="AX41" s="33">
        <f t="shared" si="8"/>
        <v>0</v>
      </c>
      <c r="AY41" s="13">
        <f t="shared" si="8"/>
        <v>0</v>
      </c>
      <c r="AZ41" s="13">
        <f t="shared" si="8"/>
        <v>0</v>
      </c>
      <c r="BA41" s="13">
        <f t="shared" si="8"/>
        <v>0</v>
      </c>
      <c r="BB41" s="13">
        <f t="shared" si="8"/>
        <v>0</v>
      </c>
      <c r="BC41" s="13">
        <f t="shared" si="8"/>
        <v>0</v>
      </c>
      <c r="BD41" s="13">
        <f t="shared" si="8"/>
        <v>0</v>
      </c>
      <c r="BE41" s="13">
        <f t="shared" si="8"/>
        <v>0</v>
      </c>
      <c r="BF41" s="13">
        <f t="shared" si="8"/>
        <v>0</v>
      </c>
      <c r="BG41" s="49">
        <f t="shared" si="8"/>
        <v>0</v>
      </c>
    </row>
    <row r="42" spans="1:59" ht="15" customHeight="1">
      <c r="A42" s="124"/>
      <c r="B42" s="113"/>
      <c r="C42" s="116"/>
      <c r="D42" s="3" t="s">
        <v>113</v>
      </c>
      <c r="E42" s="13">
        <f>SUM(E46,E50)</f>
        <v>0</v>
      </c>
      <c r="F42" s="13">
        <f t="shared" si="8"/>
        <v>0</v>
      </c>
      <c r="G42" s="13">
        <f t="shared" si="8"/>
        <v>0</v>
      </c>
      <c r="H42" s="13">
        <f t="shared" si="8"/>
        <v>0</v>
      </c>
      <c r="I42" s="13">
        <f t="shared" si="8"/>
        <v>0</v>
      </c>
      <c r="J42" s="13">
        <f t="shared" si="8"/>
        <v>0</v>
      </c>
      <c r="K42" s="13">
        <f t="shared" si="8"/>
        <v>0</v>
      </c>
      <c r="L42" s="13">
        <f t="shared" si="8"/>
        <v>0</v>
      </c>
      <c r="M42" s="13">
        <f t="shared" si="8"/>
        <v>0</v>
      </c>
      <c r="N42" s="13">
        <f t="shared" si="8"/>
        <v>0</v>
      </c>
      <c r="O42" s="13">
        <f t="shared" si="8"/>
        <v>0</v>
      </c>
      <c r="P42" s="13">
        <f t="shared" si="8"/>
        <v>0</v>
      </c>
      <c r="Q42" s="13">
        <f t="shared" si="8"/>
        <v>0</v>
      </c>
      <c r="R42" s="13">
        <f t="shared" si="8"/>
        <v>0</v>
      </c>
      <c r="S42" s="13">
        <f t="shared" si="8"/>
        <v>0</v>
      </c>
      <c r="T42" s="13">
        <f t="shared" si="8"/>
        <v>0</v>
      </c>
      <c r="U42" s="13">
        <f t="shared" si="8"/>
        <v>0</v>
      </c>
      <c r="V42" s="33">
        <f t="shared" si="8"/>
        <v>0</v>
      </c>
      <c r="W42" s="13">
        <f t="shared" si="8"/>
        <v>0</v>
      </c>
      <c r="X42" s="13">
        <f t="shared" si="8"/>
        <v>0</v>
      </c>
      <c r="Y42" s="13">
        <f t="shared" si="8"/>
        <v>0</v>
      </c>
      <c r="Z42" s="13">
        <f t="shared" si="8"/>
        <v>0</v>
      </c>
      <c r="AA42" s="13">
        <f t="shared" si="8"/>
        <v>0</v>
      </c>
      <c r="AB42" s="13">
        <f t="shared" si="8"/>
        <v>0</v>
      </c>
      <c r="AC42" s="13">
        <f t="shared" si="8"/>
        <v>0</v>
      </c>
      <c r="AD42" s="13">
        <f t="shared" si="8"/>
        <v>0</v>
      </c>
      <c r="AE42" s="13">
        <f t="shared" si="8"/>
        <v>0</v>
      </c>
      <c r="AF42" s="13">
        <f t="shared" si="8"/>
        <v>0</v>
      </c>
      <c r="AG42" s="13">
        <f t="shared" si="8"/>
        <v>0</v>
      </c>
      <c r="AH42" s="13">
        <f t="shared" si="8"/>
        <v>0</v>
      </c>
      <c r="AI42" s="13">
        <f t="shared" si="8"/>
        <v>0</v>
      </c>
      <c r="AJ42" s="13">
        <f t="shared" si="8"/>
        <v>0</v>
      </c>
      <c r="AK42" s="13">
        <f t="shared" si="8"/>
        <v>0</v>
      </c>
      <c r="AL42" s="13">
        <f t="shared" si="8"/>
        <v>0</v>
      </c>
      <c r="AM42" s="13">
        <f t="shared" si="8"/>
        <v>0</v>
      </c>
      <c r="AN42" s="13">
        <f t="shared" si="8"/>
        <v>0</v>
      </c>
      <c r="AO42" s="13">
        <f t="shared" si="8"/>
        <v>0</v>
      </c>
      <c r="AP42" s="13">
        <f t="shared" si="8"/>
        <v>0</v>
      </c>
      <c r="AQ42" s="13">
        <f t="shared" si="8"/>
        <v>0</v>
      </c>
      <c r="AR42" s="13">
        <f t="shared" si="8"/>
        <v>0</v>
      </c>
      <c r="AS42" s="13">
        <f t="shared" si="8"/>
        <v>0</v>
      </c>
      <c r="AT42" s="13">
        <f t="shared" si="8"/>
        <v>0</v>
      </c>
      <c r="AU42" s="13">
        <f t="shared" si="8"/>
        <v>0</v>
      </c>
      <c r="AV42" s="13">
        <f t="shared" si="8"/>
        <v>0</v>
      </c>
      <c r="AW42" s="13">
        <f t="shared" si="8"/>
        <v>0</v>
      </c>
      <c r="AX42" s="33">
        <f t="shared" si="8"/>
        <v>0</v>
      </c>
      <c r="AY42" s="13">
        <f t="shared" si="8"/>
        <v>0</v>
      </c>
      <c r="AZ42" s="13">
        <f t="shared" si="8"/>
        <v>0</v>
      </c>
      <c r="BA42" s="13">
        <f t="shared" si="8"/>
        <v>0</v>
      </c>
      <c r="BB42" s="13">
        <f t="shared" si="8"/>
        <v>0</v>
      </c>
      <c r="BC42" s="13">
        <f t="shared" si="8"/>
        <v>0</v>
      </c>
      <c r="BD42" s="13">
        <f t="shared" si="8"/>
        <v>0</v>
      </c>
      <c r="BE42" s="13">
        <f t="shared" si="8"/>
        <v>0</v>
      </c>
      <c r="BF42" s="13">
        <f t="shared" si="8"/>
        <v>0</v>
      </c>
      <c r="BG42" s="49">
        <f t="shared" si="8"/>
        <v>0</v>
      </c>
    </row>
    <row r="43" spans="1:59" ht="15" customHeight="1">
      <c r="A43" s="124"/>
      <c r="B43" s="108" t="s">
        <v>61</v>
      </c>
      <c r="C43" s="117" t="s">
        <v>41</v>
      </c>
      <c r="D43" s="3" t="s">
        <v>35</v>
      </c>
      <c r="E43" s="15">
        <v>4</v>
      </c>
      <c r="F43" s="15">
        <v>6</v>
      </c>
      <c r="G43" s="15">
        <v>4</v>
      </c>
      <c r="H43" s="15">
        <v>6</v>
      </c>
      <c r="I43" s="15">
        <v>4</v>
      </c>
      <c r="J43" s="15">
        <v>6</v>
      </c>
      <c r="K43" s="15">
        <v>4</v>
      </c>
      <c r="L43" s="15">
        <v>6</v>
      </c>
      <c r="M43" s="15">
        <v>4</v>
      </c>
      <c r="N43" s="15">
        <v>6</v>
      </c>
      <c r="O43" s="15">
        <v>4</v>
      </c>
      <c r="P43" s="15">
        <v>6</v>
      </c>
      <c r="Q43" s="15">
        <v>4</v>
      </c>
      <c r="R43" s="15">
        <v>6</v>
      </c>
      <c r="S43" s="27">
        <v>2</v>
      </c>
      <c r="T43" s="25"/>
      <c r="U43" s="15"/>
      <c r="V43" s="34">
        <f aca="true" t="shared" si="10" ref="V43:V50">SUM(E43:U43)</f>
        <v>72</v>
      </c>
      <c r="W43" s="16">
        <v>0</v>
      </c>
      <c r="X43" s="16">
        <v>0</v>
      </c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8"/>
      <c r="AP43" s="15"/>
      <c r="AQ43" s="15"/>
      <c r="AR43" s="15"/>
      <c r="AS43" s="15"/>
      <c r="AT43" s="15"/>
      <c r="AU43" s="15"/>
      <c r="AV43" s="15"/>
      <c r="AW43" s="15"/>
      <c r="AX43" s="34">
        <f t="shared" si="4"/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4">
        <f t="shared" si="1"/>
        <v>72</v>
      </c>
    </row>
    <row r="44" spans="1:59" ht="15" customHeight="1">
      <c r="A44" s="124"/>
      <c r="B44" s="109"/>
      <c r="C44" s="118"/>
      <c r="D44" s="3" t="s">
        <v>36</v>
      </c>
      <c r="E44" s="15"/>
      <c r="F44" s="15"/>
      <c r="G44" s="15"/>
      <c r="H44" s="15"/>
      <c r="I44" s="15"/>
      <c r="J44" s="15"/>
      <c r="K44" s="15"/>
      <c r="L44" s="15"/>
      <c r="M44" s="15"/>
      <c r="N44" s="15">
        <v>2</v>
      </c>
      <c r="O44" s="15"/>
      <c r="P44" s="15">
        <v>2</v>
      </c>
      <c r="Q44" s="15"/>
      <c r="R44" s="15">
        <v>2</v>
      </c>
      <c r="S44" s="15"/>
      <c r="T44" s="15"/>
      <c r="U44" s="15"/>
      <c r="V44" s="34">
        <f t="shared" si="10"/>
        <v>6</v>
      </c>
      <c r="W44" s="16">
        <v>0</v>
      </c>
      <c r="X44" s="16">
        <v>0</v>
      </c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8"/>
      <c r="AP44" s="15"/>
      <c r="AQ44" s="15"/>
      <c r="AR44" s="15"/>
      <c r="AS44" s="15"/>
      <c r="AT44" s="15"/>
      <c r="AU44" s="15"/>
      <c r="AV44" s="15"/>
      <c r="AW44" s="15"/>
      <c r="AX44" s="34">
        <f t="shared" si="4"/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4">
        <f t="shared" si="1"/>
        <v>6</v>
      </c>
    </row>
    <row r="45" spans="1:59" ht="15" customHeight="1">
      <c r="A45" s="124"/>
      <c r="B45" s="109"/>
      <c r="C45" s="118"/>
      <c r="D45" s="3" t="s">
        <v>112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34">
        <f t="shared" si="10"/>
        <v>0</v>
      </c>
      <c r="W45" s="16">
        <v>0</v>
      </c>
      <c r="X45" s="16">
        <v>0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34">
        <f t="shared" si="4"/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4">
        <f t="shared" si="1"/>
        <v>0</v>
      </c>
    </row>
    <row r="46" spans="1:59" ht="15" customHeight="1">
      <c r="A46" s="124"/>
      <c r="B46" s="110"/>
      <c r="C46" s="119"/>
      <c r="D46" s="3" t="s">
        <v>113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34">
        <f t="shared" si="10"/>
        <v>0</v>
      </c>
      <c r="W46" s="16">
        <v>0</v>
      </c>
      <c r="X46" s="16">
        <v>0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34">
        <f t="shared" si="4"/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4">
        <f t="shared" si="1"/>
        <v>0</v>
      </c>
    </row>
    <row r="47" spans="1:59" ht="15" customHeight="1">
      <c r="A47" s="124"/>
      <c r="B47" s="108" t="s">
        <v>195</v>
      </c>
      <c r="C47" s="105" t="s">
        <v>144</v>
      </c>
      <c r="D47" s="3" t="s">
        <v>35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5"/>
      <c r="V47" s="34">
        <f t="shared" si="10"/>
        <v>0</v>
      </c>
      <c r="W47" s="16">
        <v>0</v>
      </c>
      <c r="X47" s="16">
        <v>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>
        <v>6</v>
      </c>
      <c r="AO47" s="15">
        <v>6</v>
      </c>
      <c r="AP47" s="15">
        <v>6</v>
      </c>
      <c r="AQ47" s="15">
        <v>6</v>
      </c>
      <c r="AR47" s="15">
        <v>6</v>
      </c>
      <c r="AS47" s="15">
        <v>4</v>
      </c>
      <c r="AT47" s="27">
        <v>2</v>
      </c>
      <c r="AU47" s="15"/>
      <c r="AV47" s="15"/>
      <c r="AW47" s="15"/>
      <c r="AX47" s="34">
        <f>SUM(Y47:AW47)</f>
        <v>36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4">
        <f>SUM(V47+AX47)</f>
        <v>36</v>
      </c>
    </row>
    <row r="48" spans="1:59" ht="15" customHeight="1">
      <c r="A48" s="124"/>
      <c r="B48" s="109"/>
      <c r="C48" s="106"/>
      <c r="D48" s="3" t="s">
        <v>36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15"/>
      <c r="U48" s="15"/>
      <c r="V48" s="34">
        <f t="shared" si="10"/>
        <v>0</v>
      </c>
      <c r="W48" s="16">
        <v>0</v>
      </c>
      <c r="X48" s="16">
        <v>0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8"/>
      <c r="AP48" s="15"/>
      <c r="AQ48" s="15">
        <v>2</v>
      </c>
      <c r="AR48" s="15"/>
      <c r="AS48" s="15">
        <v>2</v>
      </c>
      <c r="AT48" s="15"/>
      <c r="AU48" s="15"/>
      <c r="AV48" s="15"/>
      <c r="AW48" s="15"/>
      <c r="AX48" s="34">
        <f>SUM(Y48:AW48)</f>
        <v>4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4">
        <f>SUM(V48+AX48)</f>
        <v>4</v>
      </c>
    </row>
    <row r="49" spans="1:59" ht="15" customHeight="1">
      <c r="A49" s="124"/>
      <c r="B49" s="109"/>
      <c r="C49" s="106"/>
      <c r="D49" s="3" t="s">
        <v>112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5"/>
      <c r="U49" s="15"/>
      <c r="V49" s="34">
        <f t="shared" si="10"/>
        <v>0</v>
      </c>
      <c r="W49" s="16">
        <v>0</v>
      </c>
      <c r="X49" s="16">
        <v>0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34">
        <f>SUM(Y49:AW49)</f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4">
        <f>SUM(V49+AX49)</f>
        <v>0</v>
      </c>
    </row>
    <row r="50" spans="1:59" ht="15" customHeight="1">
      <c r="A50" s="124"/>
      <c r="B50" s="110"/>
      <c r="C50" s="107"/>
      <c r="D50" s="3" t="s">
        <v>113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15"/>
      <c r="U50" s="15"/>
      <c r="V50" s="34">
        <f t="shared" si="10"/>
        <v>0</v>
      </c>
      <c r="W50" s="16">
        <v>0</v>
      </c>
      <c r="X50" s="16">
        <v>0</v>
      </c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34">
        <f>SUM(Y50:AW50)</f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4">
        <f>SUM(V50+AX50)</f>
        <v>0</v>
      </c>
    </row>
    <row r="51" spans="1:59" ht="15" customHeight="1">
      <c r="A51" s="124"/>
      <c r="B51" s="111" t="s">
        <v>64</v>
      </c>
      <c r="C51" s="114" t="s">
        <v>102</v>
      </c>
      <c r="D51" s="3" t="s">
        <v>35</v>
      </c>
      <c r="E51" s="4">
        <f>SUM(E55,E59,E63,E67,E75,E79,E71,E83,E87)</f>
        <v>14</v>
      </c>
      <c r="F51" s="4">
        <f aca="true" t="shared" si="11" ref="F51:BG54">SUM(F55,F59,F63,F67,F75,F79,F71,F83,F87)</f>
        <v>16</v>
      </c>
      <c r="G51" s="4">
        <f t="shared" si="11"/>
        <v>14</v>
      </c>
      <c r="H51" s="4">
        <f t="shared" si="11"/>
        <v>16</v>
      </c>
      <c r="I51" s="4">
        <f t="shared" si="11"/>
        <v>12</v>
      </c>
      <c r="J51" s="4">
        <f t="shared" si="11"/>
        <v>16</v>
      </c>
      <c r="K51" s="4">
        <f t="shared" si="11"/>
        <v>12</v>
      </c>
      <c r="L51" s="4">
        <f t="shared" si="11"/>
        <v>16</v>
      </c>
      <c r="M51" s="4">
        <f t="shared" si="11"/>
        <v>12</v>
      </c>
      <c r="N51" s="4">
        <f t="shared" si="11"/>
        <v>12</v>
      </c>
      <c r="O51" s="4">
        <f t="shared" si="11"/>
        <v>12</v>
      </c>
      <c r="P51" s="4">
        <f t="shared" si="11"/>
        <v>12</v>
      </c>
      <c r="Q51" s="4">
        <f t="shared" si="11"/>
        <v>12</v>
      </c>
      <c r="R51" s="4">
        <f t="shared" si="11"/>
        <v>12</v>
      </c>
      <c r="S51" s="4">
        <f t="shared" si="11"/>
        <v>16</v>
      </c>
      <c r="T51" s="4">
        <f t="shared" si="11"/>
        <v>16</v>
      </c>
      <c r="U51" s="4">
        <f t="shared" si="11"/>
        <v>24</v>
      </c>
      <c r="V51" s="35">
        <f t="shared" si="11"/>
        <v>244</v>
      </c>
      <c r="W51" s="4">
        <f t="shared" si="11"/>
        <v>0</v>
      </c>
      <c r="X51" s="4">
        <f t="shared" si="11"/>
        <v>0</v>
      </c>
      <c r="Y51" s="4">
        <f t="shared" si="11"/>
        <v>16</v>
      </c>
      <c r="Z51" s="4">
        <f t="shared" si="11"/>
        <v>18</v>
      </c>
      <c r="AA51" s="4">
        <f t="shared" si="11"/>
        <v>16</v>
      </c>
      <c r="AB51" s="4">
        <f t="shared" si="11"/>
        <v>18</v>
      </c>
      <c r="AC51" s="4">
        <f t="shared" si="11"/>
        <v>16</v>
      </c>
      <c r="AD51" s="4">
        <f t="shared" si="11"/>
        <v>18</v>
      </c>
      <c r="AE51" s="4">
        <f t="shared" si="11"/>
        <v>16</v>
      </c>
      <c r="AF51" s="4">
        <f t="shared" si="11"/>
        <v>18</v>
      </c>
      <c r="AG51" s="4">
        <f t="shared" si="11"/>
        <v>16</v>
      </c>
      <c r="AH51" s="4">
        <f t="shared" si="11"/>
        <v>14</v>
      </c>
      <c r="AI51" s="4">
        <f t="shared" si="11"/>
        <v>0</v>
      </c>
      <c r="AJ51" s="4">
        <f t="shared" si="11"/>
        <v>0</v>
      </c>
      <c r="AK51" s="4">
        <f t="shared" si="11"/>
        <v>0</v>
      </c>
      <c r="AL51" s="4">
        <f t="shared" si="11"/>
        <v>0</v>
      </c>
      <c r="AM51" s="4">
        <f t="shared" si="11"/>
        <v>0</v>
      </c>
      <c r="AN51" s="4">
        <f t="shared" si="11"/>
        <v>14</v>
      </c>
      <c r="AO51" s="4">
        <f t="shared" si="11"/>
        <v>12</v>
      </c>
      <c r="AP51" s="4">
        <f t="shared" si="11"/>
        <v>14</v>
      </c>
      <c r="AQ51" s="4">
        <f t="shared" si="11"/>
        <v>12</v>
      </c>
      <c r="AR51" s="4">
        <f t="shared" si="11"/>
        <v>14</v>
      </c>
      <c r="AS51" s="4">
        <f t="shared" si="11"/>
        <v>14</v>
      </c>
      <c r="AT51" s="4">
        <f t="shared" si="11"/>
        <v>4</v>
      </c>
      <c r="AU51" s="4">
        <f t="shared" si="11"/>
        <v>0</v>
      </c>
      <c r="AV51" s="4">
        <f t="shared" si="11"/>
        <v>0</v>
      </c>
      <c r="AW51" s="4">
        <f t="shared" si="11"/>
        <v>0</v>
      </c>
      <c r="AX51" s="35">
        <f t="shared" si="11"/>
        <v>250</v>
      </c>
      <c r="AY51" s="4">
        <f t="shared" si="11"/>
        <v>0</v>
      </c>
      <c r="AZ51" s="4">
        <f t="shared" si="11"/>
        <v>0</v>
      </c>
      <c r="BA51" s="4">
        <f t="shared" si="11"/>
        <v>0</v>
      </c>
      <c r="BB51" s="4">
        <f t="shared" si="11"/>
        <v>0</v>
      </c>
      <c r="BC51" s="4">
        <f t="shared" si="11"/>
        <v>0</v>
      </c>
      <c r="BD51" s="4">
        <f t="shared" si="11"/>
        <v>0</v>
      </c>
      <c r="BE51" s="4">
        <f t="shared" si="11"/>
        <v>0</v>
      </c>
      <c r="BF51" s="4">
        <f t="shared" si="11"/>
        <v>0</v>
      </c>
      <c r="BG51" s="45">
        <f t="shared" si="11"/>
        <v>494</v>
      </c>
    </row>
    <row r="52" spans="1:59" ht="15" customHeight="1">
      <c r="A52" s="124"/>
      <c r="B52" s="112"/>
      <c r="C52" s="115"/>
      <c r="D52" s="3" t="s">
        <v>36</v>
      </c>
      <c r="E52" s="4">
        <f>SUM(E56,E60,E64,E68,E76,E80,E72,E84,E88)</f>
        <v>0</v>
      </c>
      <c r="F52" s="4">
        <f aca="true" t="shared" si="12" ref="F52:T52">SUM(F56,F60,F64,F68,F76,F80,F72,F84,F88)</f>
        <v>0</v>
      </c>
      <c r="G52" s="4">
        <f t="shared" si="12"/>
        <v>0</v>
      </c>
      <c r="H52" s="4">
        <f t="shared" si="12"/>
        <v>0</v>
      </c>
      <c r="I52" s="4">
        <f t="shared" si="12"/>
        <v>0</v>
      </c>
      <c r="J52" s="4">
        <f t="shared" si="12"/>
        <v>0</v>
      </c>
      <c r="K52" s="4">
        <f t="shared" si="12"/>
        <v>0</v>
      </c>
      <c r="L52" s="4">
        <f t="shared" si="12"/>
        <v>0</v>
      </c>
      <c r="M52" s="4">
        <f t="shared" si="12"/>
        <v>0</v>
      </c>
      <c r="N52" s="4">
        <f t="shared" si="12"/>
        <v>0</v>
      </c>
      <c r="O52" s="4">
        <f t="shared" si="12"/>
        <v>0</v>
      </c>
      <c r="P52" s="4">
        <f t="shared" si="12"/>
        <v>0</v>
      </c>
      <c r="Q52" s="4">
        <f t="shared" si="12"/>
        <v>2</v>
      </c>
      <c r="R52" s="4">
        <f t="shared" si="12"/>
        <v>0</v>
      </c>
      <c r="S52" s="4">
        <f t="shared" si="12"/>
        <v>4</v>
      </c>
      <c r="T52" s="4">
        <f t="shared" si="12"/>
        <v>4</v>
      </c>
      <c r="U52" s="4">
        <f t="shared" si="11"/>
        <v>2</v>
      </c>
      <c r="V52" s="35">
        <f t="shared" si="11"/>
        <v>12</v>
      </c>
      <c r="W52" s="4">
        <f t="shared" si="11"/>
        <v>0</v>
      </c>
      <c r="X52" s="4">
        <f t="shared" si="11"/>
        <v>0</v>
      </c>
      <c r="Y52" s="4">
        <f t="shared" si="11"/>
        <v>0</v>
      </c>
      <c r="Z52" s="4">
        <f t="shared" si="11"/>
        <v>0</v>
      </c>
      <c r="AA52" s="4">
        <f t="shared" si="11"/>
        <v>0</v>
      </c>
      <c r="AB52" s="4">
        <f t="shared" si="11"/>
        <v>0</v>
      </c>
      <c r="AC52" s="4">
        <f t="shared" si="11"/>
        <v>0</v>
      </c>
      <c r="AD52" s="4">
        <f t="shared" si="11"/>
        <v>0</v>
      </c>
      <c r="AE52" s="4">
        <f t="shared" si="11"/>
        <v>0</v>
      </c>
      <c r="AF52" s="4">
        <f t="shared" si="11"/>
        <v>0</v>
      </c>
      <c r="AG52" s="4">
        <f t="shared" si="11"/>
        <v>0</v>
      </c>
      <c r="AH52" s="4">
        <f t="shared" si="11"/>
        <v>0</v>
      </c>
      <c r="AI52" s="4">
        <f t="shared" si="11"/>
        <v>0</v>
      </c>
      <c r="AJ52" s="4">
        <f t="shared" si="11"/>
        <v>0</v>
      </c>
      <c r="AK52" s="4">
        <f t="shared" si="11"/>
        <v>0</v>
      </c>
      <c r="AL52" s="4">
        <f t="shared" si="11"/>
        <v>0</v>
      </c>
      <c r="AM52" s="4">
        <f t="shared" si="11"/>
        <v>0</v>
      </c>
      <c r="AN52" s="4">
        <f t="shared" si="11"/>
        <v>0</v>
      </c>
      <c r="AO52" s="4">
        <f t="shared" si="11"/>
        <v>2</v>
      </c>
      <c r="AP52" s="4">
        <f t="shared" si="11"/>
        <v>0</v>
      </c>
      <c r="AQ52" s="4">
        <f t="shared" si="11"/>
        <v>4</v>
      </c>
      <c r="AR52" s="4">
        <f t="shared" si="11"/>
        <v>2</v>
      </c>
      <c r="AS52" s="4">
        <f t="shared" si="11"/>
        <v>2</v>
      </c>
      <c r="AT52" s="4">
        <f t="shared" si="11"/>
        <v>0</v>
      </c>
      <c r="AU52" s="4">
        <f t="shared" si="11"/>
        <v>0</v>
      </c>
      <c r="AV52" s="4">
        <f t="shared" si="11"/>
        <v>0</v>
      </c>
      <c r="AW52" s="4">
        <f t="shared" si="11"/>
        <v>0</v>
      </c>
      <c r="AX52" s="35">
        <f t="shared" si="11"/>
        <v>10</v>
      </c>
      <c r="AY52" s="4">
        <f t="shared" si="11"/>
        <v>0</v>
      </c>
      <c r="AZ52" s="4">
        <f t="shared" si="11"/>
        <v>0</v>
      </c>
      <c r="BA52" s="4">
        <f t="shared" si="11"/>
        <v>0</v>
      </c>
      <c r="BB52" s="4">
        <f t="shared" si="11"/>
        <v>0</v>
      </c>
      <c r="BC52" s="4">
        <f t="shared" si="11"/>
        <v>0</v>
      </c>
      <c r="BD52" s="4">
        <f t="shared" si="11"/>
        <v>0</v>
      </c>
      <c r="BE52" s="4">
        <f t="shared" si="11"/>
        <v>0</v>
      </c>
      <c r="BF52" s="4">
        <f t="shared" si="11"/>
        <v>0</v>
      </c>
      <c r="BG52" s="45">
        <f t="shared" si="11"/>
        <v>22</v>
      </c>
    </row>
    <row r="53" spans="1:59" ht="15" customHeight="1">
      <c r="A53" s="124"/>
      <c r="B53" s="112"/>
      <c r="C53" s="115"/>
      <c r="D53" s="3" t="s">
        <v>112</v>
      </c>
      <c r="E53" s="4">
        <f>SUM(E57,E61,E65,E69,E77,E81,E73,E85,E89)</f>
        <v>0</v>
      </c>
      <c r="F53" s="4">
        <f t="shared" si="11"/>
        <v>0</v>
      </c>
      <c r="G53" s="4">
        <f t="shared" si="11"/>
        <v>0</v>
      </c>
      <c r="H53" s="4">
        <f t="shared" si="11"/>
        <v>0</v>
      </c>
      <c r="I53" s="4">
        <f t="shared" si="11"/>
        <v>0</v>
      </c>
      <c r="J53" s="4">
        <f t="shared" si="11"/>
        <v>0</v>
      </c>
      <c r="K53" s="4">
        <f t="shared" si="11"/>
        <v>0</v>
      </c>
      <c r="L53" s="4">
        <f t="shared" si="11"/>
        <v>0</v>
      </c>
      <c r="M53" s="4">
        <f t="shared" si="11"/>
        <v>0</v>
      </c>
      <c r="N53" s="4">
        <f t="shared" si="11"/>
        <v>0</v>
      </c>
      <c r="O53" s="4">
        <f t="shared" si="11"/>
        <v>0</v>
      </c>
      <c r="P53" s="4">
        <f t="shared" si="11"/>
        <v>0</v>
      </c>
      <c r="Q53" s="4">
        <f t="shared" si="11"/>
        <v>0</v>
      </c>
      <c r="R53" s="4">
        <f t="shared" si="11"/>
        <v>0</v>
      </c>
      <c r="S53" s="4">
        <f t="shared" si="11"/>
        <v>0</v>
      </c>
      <c r="T53" s="4">
        <f t="shared" si="11"/>
        <v>0</v>
      </c>
      <c r="U53" s="4">
        <f t="shared" si="11"/>
        <v>0</v>
      </c>
      <c r="V53" s="35">
        <f t="shared" si="11"/>
        <v>0</v>
      </c>
      <c r="W53" s="4">
        <f t="shared" si="11"/>
        <v>0</v>
      </c>
      <c r="X53" s="4">
        <f t="shared" si="11"/>
        <v>0</v>
      </c>
      <c r="Y53" s="4">
        <f t="shared" si="11"/>
        <v>0</v>
      </c>
      <c r="Z53" s="4">
        <f t="shared" si="11"/>
        <v>0</v>
      </c>
      <c r="AA53" s="4">
        <f t="shared" si="11"/>
        <v>0</v>
      </c>
      <c r="AB53" s="4">
        <f t="shared" si="11"/>
        <v>0</v>
      </c>
      <c r="AC53" s="4">
        <f t="shared" si="11"/>
        <v>0</v>
      </c>
      <c r="AD53" s="4">
        <f t="shared" si="11"/>
        <v>0</v>
      </c>
      <c r="AE53" s="4">
        <f t="shared" si="11"/>
        <v>0</v>
      </c>
      <c r="AF53" s="4">
        <f t="shared" si="11"/>
        <v>0</v>
      </c>
      <c r="AG53" s="4">
        <f t="shared" si="11"/>
        <v>0</v>
      </c>
      <c r="AH53" s="4">
        <f t="shared" si="11"/>
        <v>0</v>
      </c>
      <c r="AI53" s="4">
        <f t="shared" si="11"/>
        <v>0</v>
      </c>
      <c r="AJ53" s="4">
        <f t="shared" si="11"/>
        <v>0</v>
      </c>
      <c r="AK53" s="4">
        <f t="shared" si="11"/>
        <v>0</v>
      </c>
      <c r="AL53" s="4">
        <f t="shared" si="11"/>
        <v>0</v>
      </c>
      <c r="AM53" s="4">
        <f t="shared" si="11"/>
        <v>0</v>
      </c>
      <c r="AN53" s="4">
        <f t="shared" si="11"/>
        <v>0</v>
      </c>
      <c r="AO53" s="4">
        <f t="shared" si="11"/>
        <v>0</v>
      </c>
      <c r="AP53" s="4">
        <f t="shared" si="11"/>
        <v>0</v>
      </c>
      <c r="AQ53" s="4">
        <f t="shared" si="11"/>
        <v>0</v>
      </c>
      <c r="AR53" s="4">
        <f t="shared" si="11"/>
        <v>0</v>
      </c>
      <c r="AS53" s="4">
        <f t="shared" si="11"/>
        <v>0</v>
      </c>
      <c r="AT53" s="4">
        <f t="shared" si="11"/>
        <v>0</v>
      </c>
      <c r="AU53" s="4">
        <f t="shared" si="11"/>
        <v>0</v>
      </c>
      <c r="AV53" s="4">
        <f t="shared" si="11"/>
        <v>0</v>
      </c>
      <c r="AW53" s="4">
        <f t="shared" si="11"/>
        <v>0</v>
      </c>
      <c r="AX53" s="35">
        <f t="shared" si="11"/>
        <v>0</v>
      </c>
      <c r="AY53" s="4">
        <f t="shared" si="11"/>
        <v>0</v>
      </c>
      <c r="AZ53" s="4">
        <f t="shared" si="11"/>
        <v>0</v>
      </c>
      <c r="BA53" s="4">
        <f t="shared" si="11"/>
        <v>0</v>
      </c>
      <c r="BB53" s="4">
        <f t="shared" si="11"/>
        <v>0</v>
      </c>
      <c r="BC53" s="4">
        <f t="shared" si="11"/>
        <v>0</v>
      </c>
      <c r="BD53" s="4">
        <f t="shared" si="11"/>
        <v>0</v>
      </c>
      <c r="BE53" s="4">
        <f t="shared" si="11"/>
        <v>0</v>
      </c>
      <c r="BF53" s="4">
        <f t="shared" si="11"/>
        <v>0</v>
      </c>
      <c r="BG53" s="45">
        <f t="shared" si="11"/>
        <v>0</v>
      </c>
    </row>
    <row r="54" spans="1:59" ht="15" customHeight="1">
      <c r="A54" s="124"/>
      <c r="B54" s="113"/>
      <c r="C54" s="116"/>
      <c r="D54" s="3" t="s">
        <v>113</v>
      </c>
      <c r="E54" s="4">
        <f>SUM(E58,E62,E66,E70,E78,E82,E74,E86,E90)</f>
        <v>0</v>
      </c>
      <c r="F54" s="4">
        <f t="shared" si="11"/>
        <v>0</v>
      </c>
      <c r="G54" s="4">
        <f t="shared" si="11"/>
        <v>0</v>
      </c>
      <c r="H54" s="4">
        <f t="shared" si="11"/>
        <v>0</v>
      </c>
      <c r="I54" s="4">
        <f t="shared" si="11"/>
        <v>0</v>
      </c>
      <c r="J54" s="4">
        <f t="shared" si="11"/>
        <v>0</v>
      </c>
      <c r="K54" s="4">
        <f t="shared" si="11"/>
        <v>0</v>
      </c>
      <c r="L54" s="4">
        <f t="shared" si="11"/>
        <v>0</v>
      </c>
      <c r="M54" s="4">
        <f t="shared" si="11"/>
        <v>0</v>
      </c>
      <c r="N54" s="4">
        <f t="shared" si="11"/>
        <v>0</v>
      </c>
      <c r="O54" s="4">
        <f t="shared" si="11"/>
        <v>0</v>
      </c>
      <c r="P54" s="4">
        <f t="shared" si="11"/>
        <v>0</v>
      </c>
      <c r="Q54" s="4">
        <f t="shared" si="11"/>
        <v>0</v>
      </c>
      <c r="R54" s="4">
        <f t="shared" si="11"/>
        <v>0</v>
      </c>
      <c r="S54" s="4">
        <f t="shared" si="11"/>
        <v>0</v>
      </c>
      <c r="T54" s="4">
        <f t="shared" si="11"/>
        <v>0</v>
      </c>
      <c r="U54" s="4">
        <f t="shared" si="11"/>
        <v>12</v>
      </c>
      <c r="V54" s="35">
        <f t="shared" si="11"/>
        <v>12</v>
      </c>
      <c r="W54" s="4">
        <f t="shared" si="11"/>
        <v>0</v>
      </c>
      <c r="X54" s="4">
        <f t="shared" si="11"/>
        <v>0</v>
      </c>
      <c r="Y54" s="4">
        <f t="shared" si="11"/>
        <v>0</v>
      </c>
      <c r="Z54" s="4">
        <f t="shared" si="11"/>
        <v>0</v>
      </c>
      <c r="AA54" s="4">
        <f t="shared" si="11"/>
        <v>0</v>
      </c>
      <c r="AB54" s="4">
        <f t="shared" si="11"/>
        <v>0</v>
      </c>
      <c r="AC54" s="4">
        <f t="shared" si="11"/>
        <v>0</v>
      </c>
      <c r="AD54" s="4">
        <f t="shared" si="11"/>
        <v>0</v>
      </c>
      <c r="AE54" s="4">
        <f t="shared" si="11"/>
        <v>0</v>
      </c>
      <c r="AF54" s="4">
        <f t="shared" si="11"/>
        <v>0</v>
      </c>
      <c r="AG54" s="4">
        <f t="shared" si="11"/>
        <v>0</v>
      </c>
      <c r="AH54" s="4">
        <f t="shared" si="11"/>
        <v>6</v>
      </c>
      <c r="AI54" s="4">
        <f t="shared" si="11"/>
        <v>0</v>
      </c>
      <c r="AJ54" s="4">
        <f t="shared" si="11"/>
        <v>0</v>
      </c>
      <c r="AK54" s="4">
        <f t="shared" si="11"/>
        <v>0</v>
      </c>
      <c r="AL54" s="4">
        <f t="shared" si="11"/>
        <v>0</v>
      </c>
      <c r="AM54" s="4">
        <f t="shared" si="11"/>
        <v>0</v>
      </c>
      <c r="AN54" s="4">
        <f t="shared" si="11"/>
        <v>0</v>
      </c>
      <c r="AO54" s="4">
        <f t="shared" si="11"/>
        <v>0</v>
      </c>
      <c r="AP54" s="4">
        <f t="shared" si="11"/>
        <v>0</v>
      </c>
      <c r="AQ54" s="4">
        <f t="shared" si="11"/>
        <v>0</v>
      </c>
      <c r="AR54" s="4">
        <f t="shared" si="11"/>
        <v>0</v>
      </c>
      <c r="AS54" s="4">
        <f t="shared" si="11"/>
        <v>6</v>
      </c>
      <c r="AT54" s="4">
        <f t="shared" si="11"/>
        <v>0</v>
      </c>
      <c r="AU54" s="4">
        <f t="shared" si="11"/>
        <v>0</v>
      </c>
      <c r="AV54" s="4">
        <f t="shared" si="11"/>
        <v>0</v>
      </c>
      <c r="AW54" s="4">
        <f t="shared" si="11"/>
        <v>0</v>
      </c>
      <c r="AX54" s="35">
        <f t="shared" si="11"/>
        <v>12</v>
      </c>
      <c r="AY54" s="4">
        <f t="shared" si="11"/>
        <v>0</v>
      </c>
      <c r="AZ54" s="4">
        <f t="shared" si="11"/>
        <v>0</v>
      </c>
      <c r="BA54" s="4">
        <f t="shared" si="11"/>
        <v>0</v>
      </c>
      <c r="BB54" s="4">
        <f t="shared" si="11"/>
        <v>0</v>
      </c>
      <c r="BC54" s="4">
        <f t="shared" si="11"/>
        <v>0</v>
      </c>
      <c r="BD54" s="4">
        <f t="shared" si="11"/>
        <v>0</v>
      </c>
      <c r="BE54" s="4">
        <f t="shared" si="11"/>
        <v>0</v>
      </c>
      <c r="BF54" s="4">
        <f t="shared" si="11"/>
        <v>0</v>
      </c>
      <c r="BG54" s="45">
        <f t="shared" si="11"/>
        <v>24</v>
      </c>
    </row>
    <row r="55" spans="1:59" ht="15" customHeight="1">
      <c r="A55" s="124"/>
      <c r="B55" s="108" t="s">
        <v>65</v>
      </c>
      <c r="C55" s="105" t="s">
        <v>66</v>
      </c>
      <c r="D55" s="3" t="s">
        <v>35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34">
        <f aca="true" t="shared" si="13" ref="V55:V80">SUM(E55:U55)</f>
        <v>0</v>
      </c>
      <c r="W55" s="16">
        <v>0</v>
      </c>
      <c r="X55" s="16">
        <v>0</v>
      </c>
      <c r="Y55" s="15">
        <v>6</v>
      </c>
      <c r="Z55" s="15">
        <v>6</v>
      </c>
      <c r="AA55" s="15">
        <v>6</v>
      </c>
      <c r="AB55" s="15">
        <v>6</v>
      </c>
      <c r="AC55" s="15">
        <v>6</v>
      </c>
      <c r="AD55" s="15">
        <v>6</v>
      </c>
      <c r="AE55" s="15">
        <v>6</v>
      </c>
      <c r="AF55" s="15">
        <v>6</v>
      </c>
      <c r="AG55" s="15">
        <v>6</v>
      </c>
      <c r="AH55" s="15">
        <v>6</v>
      </c>
      <c r="AI55" s="15"/>
      <c r="AJ55" s="15"/>
      <c r="AK55" s="15"/>
      <c r="AL55" s="15"/>
      <c r="AM55" s="15"/>
      <c r="AN55" s="15">
        <v>6</v>
      </c>
      <c r="AO55" s="15">
        <v>6</v>
      </c>
      <c r="AP55" s="15">
        <v>6</v>
      </c>
      <c r="AQ55" s="15">
        <v>6</v>
      </c>
      <c r="AR55" s="15">
        <v>6</v>
      </c>
      <c r="AS55" s="24">
        <v>8</v>
      </c>
      <c r="AT55" s="15"/>
      <c r="AU55" s="15"/>
      <c r="AV55" s="15"/>
      <c r="AW55" s="15"/>
      <c r="AX55" s="34">
        <f aca="true" t="shared" si="14" ref="AX55:AX80">SUM(Y55:AW55)</f>
        <v>98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4">
        <f aca="true" t="shared" si="15" ref="BG55:BG80">SUM(V55+AX55)</f>
        <v>98</v>
      </c>
    </row>
    <row r="56" spans="1:59" ht="15" customHeight="1">
      <c r="A56" s="124"/>
      <c r="B56" s="109"/>
      <c r="C56" s="106"/>
      <c r="D56" s="3" t="s">
        <v>36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34">
        <f t="shared" si="13"/>
        <v>0</v>
      </c>
      <c r="W56" s="16">
        <v>0</v>
      </c>
      <c r="X56" s="16">
        <v>0</v>
      </c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>
        <v>2</v>
      </c>
      <c r="AR56" s="15">
        <v>2</v>
      </c>
      <c r="AS56" s="15"/>
      <c r="AT56" s="15"/>
      <c r="AU56" s="15"/>
      <c r="AV56" s="15"/>
      <c r="AW56" s="15"/>
      <c r="AX56" s="34">
        <f t="shared" si="14"/>
        <v>4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4">
        <f t="shared" si="15"/>
        <v>4</v>
      </c>
    </row>
    <row r="57" spans="1:59" ht="15" customHeight="1">
      <c r="A57" s="124"/>
      <c r="B57" s="109"/>
      <c r="C57" s="106"/>
      <c r="D57" s="3" t="s">
        <v>112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34">
        <f t="shared" si="13"/>
        <v>0</v>
      </c>
      <c r="W57" s="16">
        <v>0</v>
      </c>
      <c r="X57" s="16">
        <v>0</v>
      </c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34">
        <f t="shared" si="14"/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4">
        <f t="shared" si="15"/>
        <v>0</v>
      </c>
    </row>
    <row r="58" spans="1:59" ht="15" customHeight="1">
      <c r="A58" s="124"/>
      <c r="B58" s="110"/>
      <c r="C58" s="107"/>
      <c r="D58" s="3" t="s">
        <v>113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34">
        <f t="shared" si="13"/>
        <v>0</v>
      </c>
      <c r="W58" s="16">
        <v>0</v>
      </c>
      <c r="X58" s="16">
        <v>0</v>
      </c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>
        <v>6</v>
      </c>
      <c r="AT58" s="15"/>
      <c r="AU58" s="15"/>
      <c r="AV58" s="15"/>
      <c r="AW58" s="15"/>
      <c r="AX58" s="34">
        <f t="shared" si="14"/>
        <v>6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4">
        <f t="shared" si="15"/>
        <v>6</v>
      </c>
    </row>
    <row r="59" spans="1:59" ht="15" customHeight="1">
      <c r="A59" s="124"/>
      <c r="B59" s="108" t="s">
        <v>67</v>
      </c>
      <c r="C59" s="105" t="s">
        <v>77</v>
      </c>
      <c r="D59" s="3" t="s">
        <v>35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34">
        <f t="shared" si="13"/>
        <v>0</v>
      </c>
      <c r="W59" s="16">
        <v>0</v>
      </c>
      <c r="X59" s="16">
        <v>0</v>
      </c>
      <c r="Y59" s="15">
        <v>2</v>
      </c>
      <c r="Z59" s="15">
        <v>2</v>
      </c>
      <c r="AA59" s="15">
        <v>2</v>
      </c>
      <c r="AB59" s="15">
        <v>2</v>
      </c>
      <c r="AC59" s="15">
        <v>2</v>
      </c>
      <c r="AD59" s="15">
        <v>2</v>
      </c>
      <c r="AE59" s="15">
        <v>2</v>
      </c>
      <c r="AF59" s="15">
        <v>2</v>
      </c>
      <c r="AG59" s="15">
        <v>2</v>
      </c>
      <c r="AH59" s="15">
        <v>2</v>
      </c>
      <c r="AI59" s="15"/>
      <c r="AJ59" s="15"/>
      <c r="AK59" s="15"/>
      <c r="AL59" s="15"/>
      <c r="AM59" s="15"/>
      <c r="AN59" s="15">
        <v>4</v>
      </c>
      <c r="AO59" s="15">
        <v>4</v>
      </c>
      <c r="AP59" s="15">
        <v>4</v>
      </c>
      <c r="AQ59" s="15">
        <v>4</v>
      </c>
      <c r="AR59" s="15">
        <v>4</v>
      </c>
      <c r="AS59" s="27">
        <v>4</v>
      </c>
      <c r="AT59" s="15"/>
      <c r="AU59" s="25"/>
      <c r="AV59" s="25"/>
      <c r="AW59" s="15"/>
      <c r="AX59" s="34">
        <f t="shared" si="14"/>
        <v>44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4">
        <f t="shared" si="15"/>
        <v>44</v>
      </c>
    </row>
    <row r="60" spans="1:59" ht="15" customHeight="1">
      <c r="A60" s="124"/>
      <c r="B60" s="109"/>
      <c r="C60" s="106"/>
      <c r="D60" s="3" t="s">
        <v>36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34">
        <f t="shared" si="13"/>
        <v>0</v>
      </c>
      <c r="W60" s="16">
        <v>0</v>
      </c>
      <c r="X60" s="16">
        <v>0</v>
      </c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>
        <v>2</v>
      </c>
      <c r="AP60" s="15"/>
      <c r="AQ60" s="15">
        <v>2</v>
      </c>
      <c r="AR60" s="15"/>
      <c r="AS60" s="15">
        <v>2</v>
      </c>
      <c r="AT60" s="15"/>
      <c r="AU60" s="15"/>
      <c r="AV60" s="15"/>
      <c r="AW60" s="15"/>
      <c r="AX60" s="34">
        <f t="shared" si="14"/>
        <v>6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4">
        <f t="shared" si="15"/>
        <v>6</v>
      </c>
    </row>
    <row r="61" spans="1:59" ht="15" customHeight="1">
      <c r="A61" s="124"/>
      <c r="B61" s="109"/>
      <c r="C61" s="106"/>
      <c r="D61" s="3" t="s">
        <v>112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34">
        <f>SUM(E61:U61)</f>
        <v>0</v>
      </c>
      <c r="W61" s="16">
        <v>0</v>
      </c>
      <c r="X61" s="16">
        <v>0</v>
      </c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34">
        <f>SUM(Y61:AW61)</f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4">
        <f>SUM(V61+AX61)</f>
        <v>0</v>
      </c>
    </row>
    <row r="62" spans="1:59" ht="15" customHeight="1">
      <c r="A62" s="124"/>
      <c r="B62" s="110"/>
      <c r="C62" s="107"/>
      <c r="D62" s="3" t="s">
        <v>113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34">
        <f>SUM(E62:U62)</f>
        <v>0</v>
      </c>
      <c r="W62" s="16">
        <v>0</v>
      </c>
      <c r="X62" s="16">
        <v>0</v>
      </c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34">
        <f>SUM(Y62:AW62)</f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4">
        <f>SUM(V62+AX62)</f>
        <v>0</v>
      </c>
    </row>
    <row r="63" spans="1:59" ht="15" customHeight="1">
      <c r="A63" s="124"/>
      <c r="B63" s="108" t="s">
        <v>69</v>
      </c>
      <c r="C63" s="117" t="s">
        <v>71</v>
      </c>
      <c r="D63" s="3" t="s">
        <v>35</v>
      </c>
      <c r="E63" s="15">
        <v>2</v>
      </c>
      <c r="F63" s="15">
        <v>4</v>
      </c>
      <c r="G63" s="15">
        <v>2</v>
      </c>
      <c r="H63" s="15">
        <v>4</v>
      </c>
      <c r="I63" s="15">
        <v>2</v>
      </c>
      <c r="J63" s="15">
        <v>4</v>
      </c>
      <c r="K63" s="15">
        <v>2</v>
      </c>
      <c r="L63" s="15">
        <v>4</v>
      </c>
      <c r="M63" s="15">
        <v>2</v>
      </c>
      <c r="N63" s="15">
        <v>2</v>
      </c>
      <c r="O63" s="15">
        <v>2</v>
      </c>
      <c r="P63" s="15">
        <v>2</v>
      </c>
      <c r="Q63" s="15">
        <v>2</v>
      </c>
      <c r="R63" s="15">
        <v>2</v>
      </c>
      <c r="S63" s="15">
        <v>4</v>
      </c>
      <c r="T63" s="15">
        <v>4</v>
      </c>
      <c r="U63" s="24">
        <v>8</v>
      </c>
      <c r="V63" s="34">
        <f t="shared" si="13"/>
        <v>52</v>
      </c>
      <c r="W63" s="16">
        <v>0</v>
      </c>
      <c r="X63" s="16">
        <v>0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34">
        <f t="shared" si="14"/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4">
        <f t="shared" si="15"/>
        <v>52</v>
      </c>
    </row>
    <row r="64" spans="1:59" ht="15" customHeight="1">
      <c r="A64" s="124"/>
      <c r="B64" s="109"/>
      <c r="C64" s="118"/>
      <c r="D64" s="3" t="s">
        <v>36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>
        <v>2</v>
      </c>
      <c r="T64" s="15">
        <v>2</v>
      </c>
      <c r="U64" s="15"/>
      <c r="V64" s="34">
        <f t="shared" si="13"/>
        <v>4</v>
      </c>
      <c r="W64" s="16">
        <v>0</v>
      </c>
      <c r="X64" s="16">
        <v>0</v>
      </c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34">
        <f t="shared" si="14"/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4">
        <f t="shared" si="15"/>
        <v>4</v>
      </c>
    </row>
    <row r="65" spans="1:59" ht="15" customHeight="1">
      <c r="A65" s="124"/>
      <c r="B65" s="109"/>
      <c r="C65" s="118"/>
      <c r="D65" s="3" t="s">
        <v>112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34">
        <f t="shared" si="13"/>
        <v>0</v>
      </c>
      <c r="W65" s="16">
        <v>0</v>
      </c>
      <c r="X65" s="16">
        <v>0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34">
        <f t="shared" si="14"/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4">
        <f t="shared" si="15"/>
        <v>0</v>
      </c>
    </row>
    <row r="66" spans="1:59" ht="15" customHeight="1">
      <c r="A66" s="124"/>
      <c r="B66" s="110"/>
      <c r="C66" s="119"/>
      <c r="D66" s="3" t="s">
        <v>113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>
        <v>6</v>
      </c>
      <c r="V66" s="34">
        <f t="shared" si="13"/>
        <v>6</v>
      </c>
      <c r="W66" s="16">
        <v>0</v>
      </c>
      <c r="X66" s="16">
        <v>0</v>
      </c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34">
        <f t="shared" si="14"/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4">
        <f t="shared" si="15"/>
        <v>6</v>
      </c>
    </row>
    <row r="67" spans="1:59" ht="15" customHeight="1">
      <c r="A67" s="124"/>
      <c r="B67" s="108" t="s">
        <v>76</v>
      </c>
      <c r="C67" s="105" t="s">
        <v>70</v>
      </c>
      <c r="D67" s="3" t="s">
        <v>35</v>
      </c>
      <c r="E67" s="15">
        <v>2</v>
      </c>
      <c r="F67" s="15">
        <v>2</v>
      </c>
      <c r="G67" s="15">
        <v>2</v>
      </c>
      <c r="H67" s="15">
        <v>2</v>
      </c>
      <c r="I67" s="15">
        <v>2</v>
      </c>
      <c r="J67" s="15">
        <v>2</v>
      </c>
      <c r="K67" s="15">
        <v>2</v>
      </c>
      <c r="L67" s="15">
        <v>2</v>
      </c>
      <c r="M67" s="15">
        <v>2</v>
      </c>
      <c r="N67" s="15">
        <v>2</v>
      </c>
      <c r="O67" s="15">
        <v>2</v>
      </c>
      <c r="P67" s="15">
        <v>2</v>
      </c>
      <c r="Q67" s="15">
        <v>2</v>
      </c>
      <c r="R67" s="15">
        <v>2</v>
      </c>
      <c r="S67" s="15"/>
      <c r="T67" s="15">
        <v>2</v>
      </c>
      <c r="U67" s="61">
        <v>2</v>
      </c>
      <c r="V67" s="34">
        <f t="shared" si="13"/>
        <v>32</v>
      </c>
      <c r="W67" s="16">
        <v>0</v>
      </c>
      <c r="X67" s="16">
        <v>0</v>
      </c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34">
        <f t="shared" si="14"/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4">
        <f t="shared" si="15"/>
        <v>32</v>
      </c>
    </row>
    <row r="68" spans="1:59" ht="15" customHeight="1">
      <c r="A68" s="124"/>
      <c r="B68" s="109"/>
      <c r="C68" s="106"/>
      <c r="D68" s="3" t="s">
        <v>36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34">
        <f t="shared" si="13"/>
        <v>0</v>
      </c>
      <c r="W68" s="16">
        <v>0</v>
      </c>
      <c r="X68" s="16">
        <v>0</v>
      </c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34">
        <f t="shared" si="14"/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4">
        <f t="shared" si="15"/>
        <v>0</v>
      </c>
    </row>
    <row r="69" spans="1:59" ht="15" customHeight="1">
      <c r="A69" s="124"/>
      <c r="B69" s="109"/>
      <c r="C69" s="106"/>
      <c r="D69" s="3" t="s">
        <v>112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34">
        <f t="shared" si="13"/>
        <v>0</v>
      </c>
      <c r="W69" s="16">
        <v>0</v>
      </c>
      <c r="X69" s="16">
        <v>0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34">
        <f t="shared" si="14"/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4">
        <f t="shared" si="15"/>
        <v>0</v>
      </c>
    </row>
    <row r="70" spans="1:59" ht="15" customHeight="1">
      <c r="A70" s="124"/>
      <c r="B70" s="110"/>
      <c r="C70" s="107"/>
      <c r="D70" s="3" t="s">
        <v>113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34">
        <f t="shared" si="13"/>
        <v>0</v>
      </c>
      <c r="W70" s="16">
        <v>0</v>
      </c>
      <c r="X70" s="16">
        <v>0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34">
        <f t="shared" si="14"/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4">
        <f t="shared" si="15"/>
        <v>0</v>
      </c>
    </row>
    <row r="71" spans="1:59" ht="15" customHeight="1">
      <c r="A71" s="124"/>
      <c r="B71" s="108" t="s">
        <v>154</v>
      </c>
      <c r="C71" s="117" t="s">
        <v>68</v>
      </c>
      <c r="D71" s="3" t="s">
        <v>35</v>
      </c>
      <c r="E71" s="15">
        <v>2</v>
      </c>
      <c r="F71" s="15">
        <v>2</v>
      </c>
      <c r="G71" s="15">
        <v>2</v>
      </c>
      <c r="H71" s="15">
        <v>2</v>
      </c>
      <c r="I71" s="15">
        <v>2</v>
      </c>
      <c r="J71" s="15">
        <v>2</v>
      </c>
      <c r="K71" s="15">
        <v>2</v>
      </c>
      <c r="L71" s="15">
        <v>2</v>
      </c>
      <c r="M71" s="15">
        <v>2</v>
      </c>
      <c r="N71" s="15">
        <v>2</v>
      </c>
      <c r="O71" s="15">
        <v>2</v>
      </c>
      <c r="P71" s="15">
        <v>2</v>
      </c>
      <c r="Q71" s="15">
        <v>2</v>
      </c>
      <c r="R71" s="15">
        <v>2</v>
      </c>
      <c r="S71" s="15">
        <v>6</v>
      </c>
      <c r="T71" s="61">
        <v>2</v>
      </c>
      <c r="U71" s="25"/>
      <c r="V71" s="34">
        <f>SUM(E71:U71)</f>
        <v>36</v>
      </c>
      <c r="W71" s="16">
        <v>0</v>
      </c>
      <c r="X71" s="16">
        <v>0</v>
      </c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7"/>
      <c r="AP71" s="15"/>
      <c r="AQ71" s="15"/>
      <c r="AR71" s="15"/>
      <c r="AS71" s="15"/>
      <c r="AT71" s="15"/>
      <c r="AU71" s="15"/>
      <c r="AV71" s="18"/>
      <c r="AW71" s="15"/>
      <c r="AX71" s="34">
        <f>SUM(Y71:AW71)</f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4">
        <f>SUM(V71+AX71)</f>
        <v>36</v>
      </c>
    </row>
    <row r="72" spans="1:59" ht="15" customHeight="1">
      <c r="A72" s="124"/>
      <c r="B72" s="109"/>
      <c r="C72" s="118"/>
      <c r="D72" s="3" t="s">
        <v>36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>
        <v>2</v>
      </c>
      <c r="R72" s="15"/>
      <c r="S72" s="15">
        <v>2</v>
      </c>
      <c r="T72" s="15"/>
      <c r="U72" s="15"/>
      <c r="V72" s="34">
        <f>SUM(E72:U72)</f>
        <v>4</v>
      </c>
      <c r="W72" s="16">
        <v>0</v>
      </c>
      <c r="X72" s="16">
        <v>0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34">
        <f>SUM(Y72:AW72)</f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4">
        <f>SUM(V72+AX72)</f>
        <v>4</v>
      </c>
    </row>
    <row r="73" spans="1:59" ht="15" customHeight="1">
      <c r="A73" s="124"/>
      <c r="B73" s="109"/>
      <c r="C73" s="118"/>
      <c r="D73" s="3" t="s">
        <v>112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34">
        <f>SUM(E73:U73)</f>
        <v>0</v>
      </c>
      <c r="W73" s="16">
        <v>0</v>
      </c>
      <c r="X73" s="16">
        <v>0</v>
      </c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34">
        <f>SUM(Y73:AW73)</f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4">
        <f>SUM(V73+AX73)</f>
        <v>0</v>
      </c>
    </row>
    <row r="74" spans="1:59" ht="15" customHeight="1">
      <c r="A74" s="124"/>
      <c r="B74" s="110"/>
      <c r="C74" s="119"/>
      <c r="D74" s="3" t="s">
        <v>113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34">
        <f>SUM(E74:U74)</f>
        <v>0</v>
      </c>
      <c r="W74" s="16">
        <v>0</v>
      </c>
      <c r="X74" s="16">
        <v>0</v>
      </c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34">
        <f>SUM(Y74:AW74)</f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4">
        <f>SUM(V74+AX74)</f>
        <v>0</v>
      </c>
    </row>
    <row r="75" spans="1:59" ht="25.5" customHeight="1">
      <c r="A75" s="124"/>
      <c r="B75" s="108" t="s">
        <v>103</v>
      </c>
      <c r="C75" s="105" t="s">
        <v>104</v>
      </c>
      <c r="D75" s="3" t="s">
        <v>35</v>
      </c>
      <c r="E75" s="16">
        <v>4</v>
      </c>
      <c r="F75" s="16">
        <v>4</v>
      </c>
      <c r="G75" s="16">
        <v>4</v>
      </c>
      <c r="H75" s="16">
        <v>4</v>
      </c>
      <c r="I75" s="16">
        <v>4</v>
      </c>
      <c r="J75" s="16">
        <v>4</v>
      </c>
      <c r="K75" s="16">
        <v>4</v>
      </c>
      <c r="L75" s="16">
        <v>4</v>
      </c>
      <c r="M75" s="16">
        <v>4</v>
      </c>
      <c r="N75" s="16">
        <v>2</v>
      </c>
      <c r="O75" s="16">
        <v>4</v>
      </c>
      <c r="P75" s="16">
        <v>2</v>
      </c>
      <c r="Q75" s="16">
        <v>4</v>
      </c>
      <c r="R75" s="16">
        <v>2</v>
      </c>
      <c r="S75" s="16">
        <v>4</v>
      </c>
      <c r="T75" s="16">
        <v>4</v>
      </c>
      <c r="U75" s="63">
        <v>6</v>
      </c>
      <c r="V75" s="34">
        <f t="shared" si="13"/>
        <v>64</v>
      </c>
      <c r="W75" s="16">
        <v>0</v>
      </c>
      <c r="X75" s="16">
        <v>0</v>
      </c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15"/>
      <c r="AV75" s="15"/>
      <c r="AW75" s="25"/>
      <c r="AX75" s="34">
        <f t="shared" si="14"/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4">
        <f t="shared" si="15"/>
        <v>64</v>
      </c>
    </row>
    <row r="76" spans="1:59" ht="25.5" customHeight="1">
      <c r="A76" s="124"/>
      <c r="B76" s="109"/>
      <c r="C76" s="106"/>
      <c r="D76" s="3" t="s">
        <v>36</v>
      </c>
      <c r="E76" s="19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>
        <v>2</v>
      </c>
      <c r="U76" s="15">
        <v>2</v>
      </c>
      <c r="V76" s="34">
        <f t="shared" si="13"/>
        <v>4</v>
      </c>
      <c r="W76" s="16">
        <v>0</v>
      </c>
      <c r="X76" s="16">
        <v>0</v>
      </c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15"/>
      <c r="AL76" s="25"/>
      <c r="AM76" s="25"/>
      <c r="AN76" s="25"/>
      <c r="AO76" s="25"/>
      <c r="AP76" s="25"/>
      <c r="AQ76" s="25"/>
      <c r="AR76" s="25"/>
      <c r="AS76" s="25"/>
      <c r="AT76" s="25"/>
      <c r="AU76" s="15"/>
      <c r="AV76" s="15"/>
      <c r="AW76" s="15"/>
      <c r="AX76" s="34">
        <f t="shared" si="14"/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4">
        <f t="shared" si="15"/>
        <v>4</v>
      </c>
    </row>
    <row r="77" spans="1:59" ht="25.5" customHeight="1">
      <c r="A77" s="124"/>
      <c r="B77" s="109"/>
      <c r="C77" s="106"/>
      <c r="D77" s="3" t="s">
        <v>112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34">
        <f>SUM(E77:U77)</f>
        <v>0</v>
      </c>
      <c r="W77" s="16">
        <v>0</v>
      </c>
      <c r="X77" s="16">
        <v>0</v>
      </c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34">
        <f>SUM(Y77:AW77)</f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4">
        <f>SUM(V77+AX77)</f>
        <v>0</v>
      </c>
    </row>
    <row r="78" spans="1:59" ht="25.5" customHeight="1">
      <c r="A78" s="124"/>
      <c r="B78" s="110"/>
      <c r="C78" s="107"/>
      <c r="D78" s="3" t="s">
        <v>113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34">
        <f>SUM(E78:U78)</f>
        <v>0</v>
      </c>
      <c r="W78" s="16">
        <v>0</v>
      </c>
      <c r="X78" s="16">
        <v>0</v>
      </c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34">
        <f>SUM(Y78:AW78)</f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4">
        <f>SUM(V78+AX78)</f>
        <v>0</v>
      </c>
    </row>
    <row r="79" spans="1:59" ht="15" customHeight="1">
      <c r="A79" s="124"/>
      <c r="B79" s="108" t="s">
        <v>72</v>
      </c>
      <c r="C79" s="105" t="s">
        <v>196</v>
      </c>
      <c r="D79" s="3" t="s">
        <v>35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34">
        <f t="shared" si="13"/>
        <v>0</v>
      </c>
      <c r="W79" s="16">
        <v>0</v>
      </c>
      <c r="X79" s="16">
        <v>0</v>
      </c>
      <c r="Y79" s="15">
        <v>2</v>
      </c>
      <c r="Z79" s="15">
        <v>4</v>
      </c>
      <c r="AA79" s="15">
        <v>2</v>
      </c>
      <c r="AB79" s="15">
        <v>4</v>
      </c>
      <c r="AC79" s="15">
        <v>2</v>
      </c>
      <c r="AD79" s="15">
        <v>4</v>
      </c>
      <c r="AE79" s="15">
        <v>2</v>
      </c>
      <c r="AF79" s="15">
        <v>4</v>
      </c>
      <c r="AG79" s="15">
        <v>2</v>
      </c>
      <c r="AH79" s="15"/>
      <c r="AI79" s="15"/>
      <c r="AJ79" s="15"/>
      <c r="AK79" s="15"/>
      <c r="AL79" s="15"/>
      <c r="AM79" s="15"/>
      <c r="AN79" s="15">
        <v>4</v>
      </c>
      <c r="AO79" s="15">
        <v>2</v>
      </c>
      <c r="AP79" s="15">
        <v>4</v>
      </c>
      <c r="AQ79" s="15">
        <v>2</v>
      </c>
      <c r="AR79" s="15">
        <v>4</v>
      </c>
      <c r="AS79" s="15">
        <v>2</v>
      </c>
      <c r="AT79" s="28">
        <v>4</v>
      </c>
      <c r="AU79" s="15"/>
      <c r="AV79" s="18"/>
      <c r="AW79" s="15"/>
      <c r="AX79" s="34">
        <f t="shared" si="14"/>
        <v>48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4">
        <f t="shared" si="15"/>
        <v>48</v>
      </c>
    </row>
    <row r="80" spans="1:59" ht="15" customHeight="1">
      <c r="A80" s="124"/>
      <c r="B80" s="109"/>
      <c r="C80" s="106"/>
      <c r="D80" s="3" t="s">
        <v>36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15"/>
      <c r="V80" s="34">
        <f t="shared" si="13"/>
        <v>0</v>
      </c>
      <c r="W80" s="16">
        <v>0</v>
      </c>
      <c r="X80" s="16">
        <v>0</v>
      </c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34">
        <f t="shared" si="14"/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4">
        <f t="shared" si="15"/>
        <v>0</v>
      </c>
    </row>
    <row r="81" spans="1:59" ht="15" customHeight="1">
      <c r="A81" s="124"/>
      <c r="B81" s="109"/>
      <c r="C81" s="106"/>
      <c r="D81" s="3" t="s">
        <v>112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5"/>
      <c r="V81" s="34">
        <f aca="true" t="shared" si="16" ref="V81:V90">SUM(E81:U81)</f>
        <v>0</v>
      </c>
      <c r="W81" s="16">
        <v>0</v>
      </c>
      <c r="X81" s="16">
        <v>0</v>
      </c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34">
        <f aca="true" t="shared" si="17" ref="AX81:AX90">SUM(Y81:AW81)</f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4">
        <f aca="true" t="shared" si="18" ref="BG81:BG90">SUM(V81+AX81)</f>
        <v>0</v>
      </c>
    </row>
    <row r="82" spans="1:59" ht="15" customHeight="1">
      <c r="A82" s="124"/>
      <c r="B82" s="110"/>
      <c r="C82" s="107"/>
      <c r="D82" s="3" t="s">
        <v>113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34">
        <f t="shared" si="16"/>
        <v>0</v>
      </c>
      <c r="W82" s="16">
        <v>0</v>
      </c>
      <c r="X82" s="16">
        <v>0</v>
      </c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34">
        <f t="shared" si="17"/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4">
        <f t="shared" si="18"/>
        <v>0</v>
      </c>
    </row>
    <row r="83" spans="1:59" ht="15" customHeight="1">
      <c r="A83" s="124"/>
      <c r="B83" s="108" t="s">
        <v>127</v>
      </c>
      <c r="C83" s="105" t="s">
        <v>184</v>
      </c>
      <c r="D83" s="3" t="s">
        <v>35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34">
        <f t="shared" si="16"/>
        <v>0</v>
      </c>
      <c r="W83" s="16">
        <v>0</v>
      </c>
      <c r="X83" s="16">
        <v>0</v>
      </c>
      <c r="Y83" s="25">
        <v>6</v>
      </c>
      <c r="Z83" s="25">
        <v>6</v>
      </c>
      <c r="AA83" s="25">
        <v>6</v>
      </c>
      <c r="AB83" s="25">
        <v>6</v>
      </c>
      <c r="AC83" s="25">
        <v>6</v>
      </c>
      <c r="AD83" s="25">
        <v>6</v>
      </c>
      <c r="AE83" s="25">
        <v>6</v>
      </c>
      <c r="AF83" s="25">
        <v>6</v>
      </c>
      <c r="AG83" s="25">
        <v>6</v>
      </c>
      <c r="AH83" s="24">
        <v>6</v>
      </c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15"/>
      <c r="AV83" s="18"/>
      <c r="AW83" s="15"/>
      <c r="AX83" s="34">
        <f t="shared" si="17"/>
        <v>60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4">
        <f t="shared" si="18"/>
        <v>60</v>
      </c>
    </row>
    <row r="84" spans="1:59" ht="15" customHeight="1">
      <c r="A84" s="124"/>
      <c r="B84" s="109"/>
      <c r="C84" s="106"/>
      <c r="D84" s="3" t="s">
        <v>36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15"/>
      <c r="V84" s="34">
        <f t="shared" si="16"/>
        <v>0</v>
      </c>
      <c r="W84" s="16">
        <v>0</v>
      </c>
      <c r="X84" s="16">
        <v>0</v>
      </c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25"/>
      <c r="AN84" s="25"/>
      <c r="AO84" s="25"/>
      <c r="AP84" s="25"/>
      <c r="AQ84" s="25"/>
      <c r="AR84" s="25"/>
      <c r="AS84" s="25"/>
      <c r="AT84" s="25"/>
      <c r="AU84" s="15"/>
      <c r="AV84" s="15"/>
      <c r="AW84" s="15"/>
      <c r="AX84" s="34">
        <f t="shared" si="17"/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4">
        <f t="shared" si="18"/>
        <v>0</v>
      </c>
    </row>
    <row r="85" spans="1:59" ht="15" customHeight="1">
      <c r="A85" s="124"/>
      <c r="B85" s="109"/>
      <c r="C85" s="106"/>
      <c r="D85" s="3" t="s">
        <v>112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15"/>
      <c r="V85" s="34">
        <f t="shared" si="16"/>
        <v>0</v>
      </c>
      <c r="W85" s="16">
        <v>0</v>
      </c>
      <c r="X85" s="16">
        <v>0</v>
      </c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25"/>
      <c r="AN85" s="25"/>
      <c r="AO85" s="25"/>
      <c r="AP85" s="25"/>
      <c r="AQ85" s="25"/>
      <c r="AR85" s="25"/>
      <c r="AS85" s="25"/>
      <c r="AT85" s="25"/>
      <c r="AU85" s="15"/>
      <c r="AV85" s="15"/>
      <c r="AW85" s="15"/>
      <c r="AX85" s="34">
        <f t="shared" si="17"/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4">
        <f t="shared" si="18"/>
        <v>0</v>
      </c>
    </row>
    <row r="86" spans="1:59" ht="15" customHeight="1">
      <c r="A86" s="124"/>
      <c r="B86" s="110"/>
      <c r="C86" s="107"/>
      <c r="D86" s="3" t="s">
        <v>113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34">
        <f t="shared" si="16"/>
        <v>0</v>
      </c>
      <c r="W86" s="16">
        <v>0</v>
      </c>
      <c r="X86" s="16">
        <v>0</v>
      </c>
      <c r="Y86" s="15"/>
      <c r="Z86" s="15"/>
      <c r="AA86" s="15"/>
      <c r="AB86" s="15"/>
      <c r="AC86" s="15"/>
      <c r="AD86" s="15"/>
      <c r="AE86" s="15"/>
      <c r="AF86" s="15"/>
      <c r="AG86" s="15"/>
      <c r="AH86" s="15">
        <v>6</v>
      </c>
      <c r="AI86" s="15"/>
      <c r="AJ86" s="15"/>
      <c r="AK86" s="15"/>
      <c r="AL86" s="15"/>
      <c r="AM86" s="25"/>
      <c r="AN86" s="25"/>
      <c r="AO86" s="25"/>
      <c r="AP86" s="25"/>
      <c r="AQ86" s="25"/>
      <c r="AR86" s="25"/>
      <c r="AS86" s="25"/>
      <c r="AT86" s="25"/>
      <c r="AU86" s="15"/>
      <c r="AV86" s="15"/>
      <c r="AW86" s="15"/>
      <c r="AX86" s="34">
        <f t="shared" si="17"/>
        <v>6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4">
        <f t="shared" si="18"/>
        <v>6</v>
      </c>
    </row>
    <row r="87" spans="1:59" ht="15" customHeight="1">
      <c r="A87" s="124"/>
      <c r="B87" s="108" t="s">
        <v>157</v>
      </c>
      <c r="C87" s="105" t="s">
        <v>185</v>
      </c>
      <c r="D87" s="3" t="s">
        <v>35</v>
      </c>
      <c r="E87" s="25">
        <v>4</v>
      </c>
      <c r="F87" s="25">
        <v>4</v>
      </c>
      <c r="G87" s="25">
        <v>4</v>
      </c>
      <c r="H87" s="25">
        <v>4</v>
      </c>
      <c r="I87" s="25">
        <v>2</v>
      </c>
      <c r="J87" s="25">
        <v>4</v>
      </c>
      <c r="K87" s="25">
        <v>2</v>
      </c>
      <c r="L87" s="25">
        <v>4</v>
      </c>
      <c r="M87" s="25">
        <v>2</v>
      </c>
      <c r="N87" s="25">
        <v>4</v>
      </c>
      <c r="O87" s="25">
        <v>2</v>
      </c>
      <c r="P87" s="25">
        <v>4</v>
      </c>
      <c r="Q87" s="25">
        <v>2</v>
      </c>
      <c r="R87" s="25">
        <v>4</v>
      </c>
      <c r="S87" s="25">
        <v>2</v>
      </c>
      <c r="T87" s="25">
        <v>4</v>
      </c>
      <c r="U87" s="62">
        <v>8</v>
      </c>
      <c r="V87" s="34">
        <f t="shared" si="16"/>
        <v>60</v>
      </c>
      <c r="W87" s="16">
        <v>0</v>
      </c>
      <c r="X87" s="16">
        <v>0</v>
      </c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7"/>
      <c r="AP87" s="15"/>
      <c r="AQ87" s="15"/>
      <c r="AR87" s="15"/>
      <c r="AS87" s="15"/>
      <c r="AT87" s="15"/>
      <c r="AU87" s="15"/>
      <c r="AV87" s="18"/>
      <c r="AW87" s="15"/>
      <c r="AX87" s="34">
        <f t="shared" si="17"/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4">
        <f t="shared" si="18"/>
        <v>60</v>
      </c>
    </row>
    <row r="88" spans="1:59" ht="15" customHeight="1">
      <c r="A88" s="124"/>
      <c r="B88" s="109"/>
      <c r="C88" s="106"/>
      <c r="D88" s="3" t="s">
        <v>36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62"/>
      <c r="V88" s="34">
        <f t="shared" si="16"/>
        <v>0</v>
      </c>
      <c r="W88" s="16">
        <v>0</v>
      </c>
      <c r="X88" s="16">
        <v>0</v>
      </c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34">
        <f t="shared" si="17"/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4">
        <f t="shared" si="18"/>
        <v>0</v>
      </c>
    </row>
    <row r="89" spans="1:59" ht="15" customHeight="1">
      <c r="A89" s="124"/>
      <c r="B89" s="109"/>
      <c r="C89" s="106"/>
      <c r="D89" s="3" t="s">
        <v>112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62"/>
      <c r="V89" s="34">
        <f t="shared" si="16"/>
        <v>0</v>
      </c>
      <c r="W89" s="16">
        <v>0</v>
      </c>
      <c r="X89" s="16">
        <v>0</v>
      </c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34">
        <f t="shared" si="17"/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4">
        <f t="shared" si="18"/>
        <v>0</v>
      </c>
    </row>
    <row r="90" spans="1:59" ht="15" customHeight="1">
      <c r="A90" s="124"/>
      <c r="B90" s="110"/>
      <c r="C90" s="107"/>
      <c r="D90" s="3" t="s">
        <v>113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62">
        <v>6</v>
      </c>
      <c r="V90" s="34">
        <f t="shared" si="16"/>
        <v>6</v>
      </c>
      <c r="W90" s="16">
        <v>0</v>
      </c>
      <c r="X90" s="16">
        <v>0</v>
      </c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34">
        <f t="shared" si="17"/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4">
        <f t="shared" si="18"/>
        <v>6</v>
      </c>
    </row>
    <row r="91" spans="1:59" ht="15" customHeight="1">
      <c r="A91" s="124"/>
      <c r="B91" s="111" t="s">
        <v>62</v>
      </c>
      <c r="C91" s="114" t="s">
        <v>63</v>
      </c>
      <c r="D91" s="3" t="s">
        <v>35</v>
      </c>
      <c r="E91" s="4">
        <f aca="true" t="shared" si="19" ref="E91:AW91">SUM(E95,E105)</f>
        <v>0</v>
      </c>
      <c r="F91" s="4">
        <f t="shared" si="19"/>
        <v>0</v>
      </c>
      <c r="G91" s="4">
        <f t="shared" si="19"/>
        <v>0</v>
      </c>
      <c r="H91" s="4">
        <f t="shared" si="19"/>
        <v>0</v>
      </c>
      <c r="I91" s="4">
        <f t="shared" si="19"/>
        <v>0</v>
      </c>
      <c r="J91" s="4">
        <f t="shared" si="19"/>
        <v>0</v>
      </c>
      <c r="K91" s="4">
        <f t="shared" si="19"/>
        <v>0</v>
      </c>
      <c r="L91" s="4">
        <f t="shared" si="19"/>
        <v>0</v>
      </c>
      <c r="M91" s="4">
        <f t="shared" si="19"/>
        <v>0</v>
      </c>
      <c r="N91" s="4">
        <f t="shared" si="19"/>
        <v>0</v>
      </c>
      <c r="O91" s="4">
        <f t="shared" si="19"/>
        <v>0</v>
      </c>
      <c r="P91" s="4">
        <f t="shared" si="19"/>
        <v>0</v>
      </c>
      <c r="Q91" s="4">
        <f t="shared" si="19"/>
        <v>0</v>
      </c>
      <c r="R91" s="4">
        <f t="shared" si="19"/>
        <v>0</v>
      </c>
      <c r="S91" s="4">
        <f t="shared" si="19"/>
        <v>0</v>
      </c>
      <c r="T91" s="4">
        <f t="shared" si="19"/>
        <v>0</v>
      </c>
      <c r="U91" s="4">
        <f t="shared" si="19"/>
        <v>0</v>
      </c>
      <c r="V91" s="35">
        <f t="shared" si="19"/>
        <v>0</v>
      </c>
      <c r="W91" s="4">
        <f t="shared" si="19"/>
        <v>0</v>
      </c>
      <c r="X91" s="4">
        <f t="shared" si="19"/>
        <v>0</v>
      </c>
      <c r="Y91" s="4">
        <f t="shared" si="19"/>
        <v>14</v>
      </c>
      <c r="Z91" s="4">
        <f t="shared" si="19"/>
        <v>12</v>
      </c>
      <c r="AA91" s="4">
        <f t="shared" si="19"/>
        <v>14</v>
      </c>
      <c r="AB91" s="4">
        <f t="shared" si="19"/>
        <v>12</v>
      </c>
      <c r="AC91" s="4">
        <f t="shared" si="19"/>
        <v>14</v>
      </c>
      <c r="AD91" s="4">
        <f t="shared" si="19"/>
        <v>12</v>
      </c>
      <c r="AE91" s="4">
        <f t="shared" si="19"/>
        <v>14</v>
      </c>
      <c r="AF91" s="4">
        <f t="shared" si="19"/>
        <v>12</v>
      </c>
      <c r="AG91" s="4">
        <f t="shared" si="19"/>
        <v>14</v>
      </c>
      <c r="AH91" s="4">
        <f t="shared" si="19"/>
        <v>16</v>
      </c>
      <c r="AI91" s="4">
        <f t="shared" si="19"/>
        <v>36</v>
      </c>
      <c r="AJ91" s="4">
        <f t="shared" si="19"/>
        <v>36</v>
      </c>
      <c r="AK91" s="4">
        <f t="shared" si="19"/>
        <v>36</v>
      </c>
      <c r="AL91" s="4">
        <f t="shared" si="19"/>
        <v>36</v>
      </c>
      <c r="AM91" s="4">
        <f t="shared" si="19"/>
        <v>36</v>
      </c>
      <c r="AN91" s="4">
        <f t="shared" si="19"/>
        <v>10</v>
      </c>
      <c r="AO91" s="4">
        <f t="shared" si="19"/>
        <v>12</v>
      </c>
      <c r="AP91" s="4">
        <f t="shared" si="19"/>
        <v>10</v>
      </c>
      <c r="AQ91" s="4">
        <f t="shared" si="19"/>
        <v>12</v>
      </c>
      <c r="AR91" s="4">
        <f t="shared" si="19"/>
        <v>10</v>
      </c>
      <c r="AS91" s="4">
        <f t="shared" si="19"/>
        <v>12</v>
      </c>
      <c r="AT91" s="4">
        <f t="shared" si="19"/>
        <v>22</v>
      </c>
      <c r="AU91" s="4">
        <f t="shared" si="19"/>
        <v>36</v>
      </c>
      <c r="AV91" s="4">
        <f t="shared" si="19"/>
        <v>36</v>
      </c>
      <c r="AW91" s="4">
        <f t="shared" si="19"/>
        <v>0</v>
      </c>
      <c r="AX91" s="33">
        <f aca="true" t="shared" si="20" ref="AX91:AX115">SUM(Y91:AW91)</f>
        <v>474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4">
        <f aca="true" t="shared" si="21" ref="BG91:BG115">SUM(V91+AX91)</f>
        <v>474</v>
      </c>
    </row>
    <row r="92" spans="1:59" ht="15" customHeight="1">
      <c r="A92" s="124"/>
      <c r="B92" s="112"/>
      <c r="C92" s="115"/>
      <c r="D92" s="3" t="s">
        <v>36</v>
      </c>
      <c r="E92" s="4">
        <f aca="true" t="shared" si="22" ref="E92:AW92">SUM(E96,E106)</f>
        <v>0</v>
      </c>
      <c r="F92" s="4">
        <f t="shared" si="22"/>
        <v>0</v>
      </c>
      <c r="G92" s="4">
        <f t="shared" si="22"/>
        <v>0</v>
      </c>
      <c r="H92" s="4">
        <f t="shared" si="22"/>
        <v>0</v>
      </c>
      <c r="I92" s="4">
        <f t="shared" si="22"/>
        <v>0</v>
      </c>
      <c r="J92" s="4">
        <f t="shared" si="22"/>
        <v>0</v>
      </c>
      <c r="K92" s="4">
        <f t="shared" si="22"/>
        <v>0</v>
      </c>
      <c r="L92" s="4">
        <f t="shared" si="22"/>
        <v>0</v>
      </c>
      <c r="M92" s="4">
        <f t="shared" si="22"/>
        <v>0</v>
      </c>
      <c r="N92" s="4">
        <f t="shared" si="22"/>
        <v>0</v>
      </c>
      <c r="O92" s="4">
        <f t="shared" si="22"/>
        <v>0</v>
      </c>
      <c r="P92" s="4">
        <f t="shared" si="22"/>
        <v>0</v>
      </c>
      <c r="Q92" s="4">
        <f t="shared" si="22"/>
        <v>0</v>
      </c>
      <c r="R92" s="4">
        <f t="shared" si="22"/>
        <v>0</v>
      </c>
      <c r="S92" s="4">
        <f t="shared" si="22"/>
        <v>0</v>
      </c>
      <c r="T92" s="4">
        <f t="shared" si="22"/>
        <v>0</v>
      </c>
      <c r="U92" s="4">
        <f t="shared" si="22"/>
        <v>0</v>
      </c>
      <c r="V92" s="35">
        <f t="shared" si="22"/>
        <v>0</v>
      </c>
      <c r="W92" s="4">
        <f t="shared" si="22"/>
        <v>0</v>
      </c>
      <c r="X92" s="4">
        <f t="shared" si="22"/>
        <v>0</v>
      </c>
      <c r="Y92" s="4">
        <f t="shared" si="22"/>
        <v>0</v>
      </c>
      <c r="Z92" s="4">
        <f t="shared" si="22"/>
        <v>2</v>
      </c>
      <c r="AA92" s="4">
        <f t="shared" si="22"/>
        <v>2</v>
      </c>
      <c r="AB92" s="4">
        <f t="shared" si="22"/>
        <v>2</v>
      </c>
      <c r="AC92" s="4">
        <f t="shared" si="22"/>
        <v>2</v>
      </c>
      <c r="AD92" s="4">
        <f t="shared" si="22"/>
        <v>2</v>
      </c>
      <c r="AE92" s="4">
        <f t="shared" si="22"/>
        <v>2</v>
      </c>
      <c r="AF92" s="4">
        <f t="shared" si="22"/>
        <v>2</v>
      </c>
      <c r="AG92" s="4">
        <f t="shared" si="22"/>
        <v>2</v>
      </c>
      <c r="AH92" s="4">
        <f t="shared" si="22"/>
        <v>2</v>
      </c>
      <c r="AI92" s="4">
        <f t="shared" si="22"/>
        <v>0</v>
      </c>
      <c r="AJ92" s="4">
        <f t="shared" si="22"/>
        <v>0</v>
      </c>
      <c r="AK92" s="4">
        <f t="shared" si="22"/>
        <v>0</v>
      </c>
      <c r="AL92" s="4">
        <f t="shared" si="22"/>
        <v>0</v>
      </c>
      <c r="AM92" s="4">
        <f t="shared" si="22"/>
        <v>0</v>
      </c>
      <c r="AN92" s="4">
        <f t="shared" si="22"/>
        <v>0</v>
      </c>
      <c r="AO92" s="4">
        <f t="shared" si="22"/>
        <v>0</v>
      </c>
      <c r="AP92" s="4">
        <f t="shared" si="22"/>
        <v>0</v>
      </c>
      <c r="AQ92" s="4">
        <f t="shared" si="22"/>
        <v>0</v>
      </c>
      <c r="AR92" s="4">
        <f t="shared" si="22"/>
        <v>0</v>
      </c>
      <c r="AS92" s="4">
        <f t="shared" si="22"/>
        <v>0</v>
      </c>
      <c r="AT92" s="4">
        <f t="shared" si="22"/>
        <v>0</v>
      </c>
      <c r="AU92" s="4">
        <f t="shared" si="22"/>
        <v>0</v>
      </c>
      <c r="AV92" s="4">
        <f t="shared" si="22"/>
        <v>0</v>
      </c>
      <c r="AW92" s="4">
        <f t="shared" si="22"/>
        <v>0</v>
      </c>
      <c r="AX92" s="33">
        <f t="shared" si="20"/>
        <v>18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4">
        <f t="shared" si="21"/>
        <v>18</v>
      </c>
    </row>
    <row r="93" spans="1:59" ht="15" customHeight="1">
      <c r="A93" s="124"/>
      <c r="B93" s="112"/>
      <c r="C93" s="115"/>
      <c r="D93" s="3" t="s">
        <v>112</v>
      </c>
      <c r="E93" s="13">
        <f>SUM(E99,E109)</f>
        <v>0</v>
      </c>
      <c r="F93" s="13">
        <f aca="true" t="shared" si="23" ref="F93:AW93">SUM(F99,F109)</f>
        <v>0</v>
      </c>
      <c r="G93" s="13">
        <f t="shared" si="23"/>
        <v>0</v>
      </c>
      <c r="H93" s="13">
        <f t="shared" si="23"/>
        <v>0</v>
      </c>
      <c r="I93" s="13">
        <f t="shared" si="23"/>
        <v>0</v>
      </c>
      <c r="J93" s="13">
        <f t="shared" si="23"/>
        <v>0</v>
      </c>
      <c r="K93" s="13">
        <f t="shared" si="23"/>
        <v>0</v>
      </c>
      <c r="L93" s="13">
        <f t="shared" si="23"/>
        <v>0</v>
      </c>
      <c r="M93" s="13">
        <f t="shared" si="23"/>
        <v>0</v>
      </c>
      <c r="N93" s="13">
        <f t="shared" si="23"/>
        <v>0</v>
      </c>
      <c r="O93" s="13">
        <f t="shared" si="23"/>
        <v>0</v>
      </c>
      <c r="P93" s="13">
        <f t="shared" si="23"/>
        <v>0</v>
      </c>
      <c r="Q93" s="13">
        <f t="shared" si="23"/>
        <v>0</v>
      </c>
      <c r="R93" s="13">
        <f t="shared" si="23"/>
        <v>0</v>
      </c>
      <c r="S93" s="13">
        <f t="shared" si="23"/>
        <v>0</v>
      </c>
      <c r="T93" s="13">
        <f t="shared" si="23"/>
        <v>0</v>
      </c>
      <c r="U93" s="13">
        <f t="shared" si="23"/>
        <v>0</v>
      </c>
      <c r="V93" s="33">
        <f t="shared" si="23"/>
        <v>0</v>
      </c>
      <c r="W93" s="13">
        <f t="shared" si="23"/>
        <v>0</v>
      </c>
      <c r="X93" s="13">
        <f t="shared" si="23"/>
        <v>0</v>
      </c>
      <c r="Y93" s="13">
        <f t="shared" si="23"/>
        <v>0</v>
      </c>
      <c r="Z93" s="13">
        <f t="shared" si="23"/>
        <v>0</v>
      </c>
      <c r="AA93" s="13">
        <f t="shared" si="23"/>
        <v>0</v>
      </c>
      <c r="AB93" s="13">
        <f t="shared" si="23"/>
        <v>0</v>
      </c>
      <c r="AC93" s="13">
        <f t="shared" si="23"/>
        <v>0</v>
      </c>
      <c r="AD93" s="13">
        <f t="shared" si="23"/>
        <v>0</v>
      </c>
      <c r="AE93" s="13">
        <f t="shared" si="23"/>
        <v>0</v>
      </c>
      <c r="AF93" s="13">
        <f t="shared" si="23"/>
        <v>0</v>
      </c>
      <c r="AG93" s="13">
        <f t="shared" si="23"/>
        <v>0</v>
      </c>
      <c r="AH93" s="13">
        <f t="shared" si="23"/>
        <v>2</v>
      </c>
      <c r="AI93" s="13">
        <f t="shared" si="23"/>
        <v>0</v>
      </c>
      <c r="AJ93" s="13">
        <f t="shared" si="23"/>
        <v>0</v>
      </c>
      <c r="AK93" s="13">
        <f t="shared" si="23"/>
        <v>0</v>
      </c>
      <c r="AL93" s="13">
        <f t="shared" si="23"/>
        <v>0</v>
      </c>
      <c r="AM93" s="13">
        <f t="shared" si="23"/>
        <v>0</v>
      </c>
      <c r="AN93" s="13">
        <f t="shared" si="23"/>
        <v>0</v>
      </c>
      <c r="AO93" s="13">
        <f t="shared" si="23"/>
        <v>0</v>
      </c>
      <c r="AP93" s="13">
        <f t="shared" si="23"/>
        <v>0</v>
      </c>
      <c r="AQ93" s="13">
        <f t="shared" si="23"/>
        <v>0</v>
      </c>
      <c r="AR93" s="13">
        <f t="shared" si="23"/>
        <v>0</v>
      </c>
      <c r="AS93" s="13">
        <f t="shared" si="23"/>
        <v>0</v>
      </c>
      <c r="AT93" s="13">
        <f t="shared" si="23"/>
        <v>0</v>
      </c>
      <c r="AU93" s="13">
        <f t="shared" si="23"/>
        <v>0</v>
      </c>
      <c r="AV93" s="13">
        <f t="shared" si="23"/>
        <v>0</v>
      </c>
      <c r="AW93" s="13">
        <f t="shared" si="23"/>
        <v>0</v>
      </c>
      <c r="AX93" s="33">
        <f t="shared" si="20"/>
        <v>2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4">
        <f t="shared" si="21"/>
        <v>2</v>
      </c>
    </row>
    <row r="94" spans="1:59" ht="15" customHeight="1">
      <c r="A94" s="124"/>
      <c r="B94" s="113"/>
      <c r="C94" s="116"/>
      <c r="D94" s="3" t="s">
        <v>113</v>
      </c>
      <c r="E94" s="13">
        <f aca="true" t="shared" si="24" ref="E94:AW94">SUM(E100,E110)+E104+E113</f>
        <v>0</v>
      </c>
      <c r="F94" s="13">
        <f t="shared" si="24"/>
        <v>0</v>
      </c>
      <c r="G94" s="13">
        <f t="shared" si="24"/>
        <v>0</v>
      </c>
      <c r="H94" s="13">
        <f t="shared" si="24"/>
        <v>0</v>
      </c>
      <c r="I94" s="13">
        <f t="shared" si="24"/>
        <v>0</v>
      </c>
      <c r="J94" s="13">
        <f t="shared" si="24"/>
        <v>0</v>
      </c>
      <c r="K94" s="13">
        <f t="shared" si="24"/>
        <v>0</v>
      </c>
      <c r="L94" s="13">
        <f t="shared" si="24"/>
        <v>0</v>
      </c>
      <c r="M94" s="13">
        <f t="shared" si="24"/>
        <v>0</v>
      </c>
      <c r="N94" s="13">
        <f t="shared" si="24"/>
        <v>0</v>
      </c>
      <c r="O94" s="13">
        <f t="shared" si="24"/>
        <v>0</v>
      </c>
      <c r="P94" s="13">
        <f t="shared" si="24"/>
        <v>0</v>
      </c>
      <c r="Q94" s="13">
        <f t="shared" si="24"/>
        <v>0</v>
      </c>
      <c r="R94" s="13">
        <f t="shared" si="24"/>
        <v>0</v>
      </c>
      <c r="S94" s="13">
        <f t="shared" si="24"/>
        <v>0</v>
      </c>
      <c r="T94" s="13">
        <f t="shared" si="24"/>
        <v>0</v>
      </c>
      <c r="U94" s="13">
        <f t="shared" si="24"/>
        <v>0</v>
      </c>
      <c r="V94" s="33">
        <f t="shared" si="24"/>
        <v>0</v>
      </c>
      <c r="W94" s="13">
        <f t="shared" si="24"/>
        <v>0</v>
      </c>
      <c r="X94" s="13">
        <f t="shared" si="24"/>
        <v>0</v>
      </c>
      <c r="Y94" s="13">
        <f t="shared" si="24"/>
        <v>0</v>
      </c>
      <c r="Z94" s="13">
        <f t="shared" si="24"/>
        <v>0</v>
      </c>
      <c r="AA94" s="13">
        <f t="shared" si="24"/>
        <v>0</v>
      </c>
      <c r="AB94" s="13">
        <f t="shared" si="24"/>
        <v>0</v>
      </c>
      <c r="AC94" s="13">
        <f t="shared" si="24"/>
        <v>0</v>
      </c>
      <c r="AD94" s="13">
        <f t="shared" si="24"/>
        <v>0</v>
      </c>
      <c r="AE94" s="13">
        <f t="shared" si="24"/>
        <v>0</v>
      </c>
      <c r="AF94" s="13">
        <f t="shared" si="24"/>
        <v>0</v>
      </c>
      <c r="AG94" s="13">
        <f t="shared" si="24"/>
        <v>0</v>
      </c>
      <c r="AH94" s="13">
        <f t="shared" si="24"/>
        <v>6</v>
      </c>
      <c r="AI94" s="13">
        <f t="shared" si="24"/>
        <v>0</v>
      </c>
      <c r="AJ94" s="13">
        <f t="shared" si="24"/>
        <v>0</v>
      </c>
      <c r="AK94" s="13">
        <f t="shared" si="24"/>
        <v>0</v>
      </c>
      <c r="AL94" s="13">
        <f t="shared" si="24"/>
        <v>0</v>
      </c>
      <c r="AM94" s="13">
        <f t="shared" si="24"/>
        <v>6</v>
      </c>
      <c r="AN94" s="13">
        <f t="shared" si="24"/>
        <v>0</v>
      </c>
      <c r="AO94" s="13">
        <f t="shared" si="24"/>
        <v>0</v>
      </c>
      <c r="AP94" s="13">
        <f t="shared" si="24"/>
        <v>0</v>
      </c>
      <c r="AQ94" s="13">
        <f t="shared" si="24"/>
        <v>0</v>
      </c>
      <c r="AR94" s="13">
        <f t="shared" si="24"/>
        <v>0</v>
      </c>
      <c r="AS94" s="13">
        <f t="shared" si="24"/>
        <v>0</v>
      </c>
      <c r="AT94" s="13">
        <f t="shared" si="24"/>
        <v>6</v>
      </c>
      <c r="AU94" s="13">
        <f t="shared" si="24"/>
        <v>0</v>
      </c>
      <c r="AV94" s="13">
        <f t="shared" si="24"/>
        <v>12</v>
      </c>
      <c r="AW94" s="13">
        <f t="shared" si="24"/>
        <v>0</v>
      </c>
      <c r="AX94" s="33">
        <f t="shared" si="20"/>
        <v>30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4">
        <f t="shared" si="21"/>
        <v>30</v>
      </c>
    </row>
    <row r="95" spans="1:59" ht="24.75" customHeight="1">
      <c r="A95" s="124"/>
      <c r="B95" s="127" t="s">
        <v>73</v>
      </c>
      <c r="C95" s="120" t="s">
        <v>105</v>
      </c>
      <c r="D95" s="3" t="s">
        <v>35</v>
      </c>
      <c r="E95" s="13">
        <f>SUM(E97,E101,E102)+E103</f>
        <v>0</v>
      </c>
      <c r="F95" s="13">
        <f aca="true" t="shared" si="25" ref="F95:AW95">SUM(F97,F101,F102)+F103</f>
        <v>0</v>
      </c>
      <c r="G95" s="13">
        <f t="shared" si="25"/>
        <v>0</v>
      </c>
      <c r="H95" s="13">
        <f t="shared" si="25"/>
        <v>0</v>
      </c>
      <c r="I95" s="13">
        <f t="shared" si="25"/>
        <v>0</v>
      </c>
      <c r="J95" s="13">
        <f t="shared" si="25"/>
        <v>0</v>
      </c>
      <c r="K95" s="13">
        <f t="shared" si="25"/>
        <v>0</v>
      </c>
      <c r="L95" s="13">
        <f t="shared" si="25"/>
        <v>0</v>
      </c>
      <c r="M95" s="13">
        <f t="shared" si="25"/>
        <v>0</v>
      </c>
      <c r="N95" s="13">
        <f t="shared" si="25"/>
        <v>0</v>
      </c>
      <c r="O95" s="13">
        <f t="shared" si="25"/>
        <v>0</v>
      </c>
      <c r="P95" s="13">
        <f t="shared" si="25"/>
        <v>0</v>
      </c>
      <c r="Q95" s="13">
        <f t="shared" si="25"/>
        <v>0</v>
      </c>
      <c r="R95" s="13">
        <f t="shared" si="25"/>
        <v>0</v>
      </c>
      <c r="S95" s="13">
        <f t="shared" si="25"/>
        <v>0</v>
      </c>
      <c r="T95" s="13">
        <f t="shared" si="25"/>
        <v>0</v>
      </c>
      <c r="U95" s="13">
        <f t="shared" si="25"/>
        <v>0</v>
      </c>
      <c r="V95" s="33">
        <f t="shared" si="25"/>
        <v>0</v>
      </c>
      <c r="W95" s="13">
        <f t="shared" si="25"/>
        <v>0</v>
      </c>
      <c r="X95" s="13">
        <f t="shared" si="25"/>
        <v>0</v>
      </c>
      <c r="Y95" s="13">
        <f t="shared" si="25"/>
        <v>14</v>
      </c>
      <c r="Z95" s="13">
        <f t="shared" si="25"/>
        <v>12</v>
      </c>
      <c r="AA95" s="13">
        <f t="shared" si="25"/>
        <v>14</v>
      </c>
      <c r="AB95" s="13">
        <f t="shared" si="25"/>
        <v>12</v>
      </c>
      <c r="AC95" s="13">
        <f t="shared" si="25"/>
        <v>14</v>
      </c>
      <c r="AD95" s="13">
        <f t="shared" si="25"/>
        <v>12</v>
      </c>
      <c r="AE95" s="13">
        <f t="shared" si="25"/>
        <v>14</v>
      </c>
      <c r="AF95" s="13">
        <f t="shared" si="25"/>
        <v>12</v>
      </c>
      <c r="AG95" s="13">
        <f t="shared" si="25"/>
        <v>14</v>
      </c>
      <c r="AH95" s="13">
        <f t="shared" si="25"/>
        <v>16</v>
      </c>
      <c r="AI95" s="13">
        <f t="shared" si="25"/>
        <v>36</v>
      </c>
      <c r="AJ95" s="13">
        <f t="shared" si="25"/>
        <v>36</v>
      </c>
      <c r="AK95" s="13">
        <f t="shared" si="25"/>
        <v>36</v>
      </c>
      <c r="AL95" s="13">
        <f t="shared" si="25"/>
        <v>36</v>
      </c>
      <c r="AM95" s="13">
        <f t="shared" si="25"/>
        <v>36</v>
      </c>
      <c r="AN95" s="13">
        <f t="shared" si="25"/>
        <v>0</v>
      </c>
      <c r="AO95" s="13">
        <f t="shared" si="25"/>
        <v>0</v>
      </c>
      <c r="AP95" s="13">
        <f t="shared" si="25"/>
        <v>0</v>
      </c>
      <c r="AQ95" s="13">
        <f t="shared" si="25"/>
        <v>0</v>
      </c>
      <c r="AR95" s="13">
        <f t="shared" si="25"/>
        <v>0</v>
      </c>
      <c r="AS95" s="13">
        <f t="shared" si="25"/>
        <v>0</v>
      </c>
      <c r="AT95" s="13">
        <f t="shared" si="25"/>
        <v>0</v>
      </c>
      <c r="AU95" s="13">
        <f t="shared" si="25"/>
        <v>0</v>
      </c>
      <c r="AV95" s="13">
        <f t="shared" si="25"/>
        <v>0</v>
      </c>
      <c r="AW95" s="13">
        <f t="shared" si="25"/>
        <v>0</v>
      </c>
      <c r="AX95" s="33">
        <f t="shared" si="20"/>
        <v>314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4">
        <f t="shared" si="21"/>
        <v>314</v>
      </c>
    </row>
    <row r="96" spans="1:59" ht="21.75" customHeight="1">
      <c r="A96" s="124"/>
      <c r="B96" s="127"/>
      <c r="C96" s="120"/>
      <c r="D96" s="3" t="s">
        <v>36</v>
      </c>
      <c r="E96" s="13">
        <f>SUM(E98)</f>
        <v>0</v>
      </c>
      <c r="F96" s="13">
        <f aca="true" t="shared" si="26" ref="F96:AW96">SUM(F98)</f>
        <v>0</v>
      </c>
      <c r="G96" s="13">
        <f t="shared" si="26"/>
        <v>0</v>
      </c>
      <c r="H96" s="13">
        <f t="shared" si="26"/>
        <v>0</v>
      </c>
      <c r="I96" s="13">
        <f t="shared" si="26"/>
        <v>0</v>
      </c>
      <c r="J96" s="13">
        <f t="shared" si="26"/>
        <v>0</v>
      </c>
      <c r="K96" s="13">
        <f t="shared" si="26"/>
        <v>0</v>
      </c>
      <c r="L96" s="13">
        <f t="shared" si="26"/>
        <v>0</v>
      </c>
      <c r="M96" s="13">
        <f t="shared" si="26"/>
        <v>0</v>
      </c>
      <c r="N96" s="13">
        <f t="shared" si="26"/>
        <v>0</v>
      </c>
      <c r="O96" s="13">
        <f t="shared" si="26"/>
        <v>0</v>
      </c>
      <c r="P96" s="13">
        <f t="shared" si="26"/>
        <v>0</v>
      </c>
      <c r="Q96" s="13">
        <f t="shared" si="26"/>
        <v>0</v>
      </c>
      <c r="R96" s="13">
        <f t="shared" si="26"/>
        <v>0</v>
      </c>
      <c r="S96" s="13">
        <f t="shared" si="26"/>
        <v>0</v>
      </c>
      <c r="T96" s="13">
        <f t="shared" si="26"/>
        <v>0</v>
      </c>
      <c r="U96" s="13">
        <f t="shared" si="26"/>
        <v>0</v>
      </c>
      <c r="V96" s="33">
        <f t="shared" si="26"/>
        <v>0</v>
      </c>
      <c r="W96" s="13">
        <f t="shared" si="26"/>
        <v>0</v>
      </c>
      <c r="X96" s="13">
        <f t="shared" si="26"/>
        <v>0</v>
      </c>
      <c r="Y96" s="13">
        <f t="shared" si="26"/>
        <v>0</v>
      </c>
      <c r="Z96" s="13">
        <f t="shared" si="26"/>
        <v>2</v>
      </c>
      <c r="AA96" s="13">
        <f t="shared" si="26"/>
        <v>2</v>
      </c>
      <c r="AB96" s="13">
        <f t="shared" si="26"/>
        <v>2</v>
      </c>
      <c r="AC96" s="13">
        <f t="shared" si="26"/>
        <v>2</v>
      </c>
      <c r="AD96" s="13">
        <f t="shared" si="26"/>
        <v>2</v>
      </c>
      <c r="AE96" s="13">
        <f t="shared" si="26"/>
        <v>2</v>
      </c>
      <c r="AF96" s="13">
        <f t="shared" si="26"/>
        <v>2</v>
      </c>
      <c r="AG96" s="13">
        <f t="shared" si="26"/>
        <v>2</v>
      </c>
      <c r="AH96" s="13">
        <f t="shared" si="26"/>
        <v>2</v>
      </c>
      <c r="AI96" s="13">
        <f t="shared" si="26"/>
        <v>0</v>
      </c>
      <c r="AJ96" s="13">
        <f t="shared" si="26"/>
        <v>0</v>
      </c>
      <c r="AK96" s="13">
        <f t="shared" si="26"/>
        <v>0</v>
      </c>
      <c r="AL96" s="13">
        <f t="shared" si="26"/>
        <v>0</v>
      </c>
      <c r="AM96" s="13">
        <f t="shared" si="26"/>
        <v>0</v>
      </c>
      <c r="AN96" s="13">
        <f t="shared" si="26"/>
        <v>0</v>
      </c>
      <c r="AO96" s="13">
        <f t="shared" si="26"/>
        <v>0</v>
      </c>
      <c r="AP96" s="13">
        <f t="shared" si="26"/>
        <v>0</v>
      </c>
      <c r="AQ96" s="13">
        <f t="shared" si="26"/>
        <v>0</v>
      </c>
      <c r="AR96" s="13">
        <f t="shared" si="26"/>
        <v>0</v>
      </c>
      <c r="AS96" s="13">
        <f t="shared" si="26"/>
        <v>0</v>
      </c>
      <c r="AT96" s="13">
        <f t="shared" si="26"/>
        <v>0</v>
      </c>
      <c r="AU96" s="13">
        <f t="shared" si="26"/>
        <v>0</v>
      </c>
      <c r="AV96" s="13">
        <f t="shared" si="26"/>
        <v>0</v>
      </c>
      <c r="AW96" s="13">
        <f t="shared" si="26"/>
        <v>0</v>
      </c>
      <c r="AX96" s="33">
        <f t="shared" si="20"/>
        <v>18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4">
        <f t="shared" si="21"/>
        <v>18</v>
      </c>
    </row>
    <row r="97" spans="1:59" ht="15" customHeight="1">
      <c r="A97" s="124"/>
      <c r="B97" s="108" t="s">
        <v>108</v>
      </c>
      <c r="C97" s="105" t="s">
        <v>106</v>
      </c>
      <c r="D97" s="3" t="s">
        <v>35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34">
        <f aca="true" t="shared" si="27" ref="V97:V104">SUM(E97:U97)</f>
        <v>0</v>
      </c>
      <c r="W97" s="16">
        <v>0</v>
      </c>
      <c r="X97" s="16">
        <v>0</v>
      </c>
      <c r="Y97" s="15">
        <v>14</v>
      </c>
      <c r="Z97" s="15">
        <v>12</v>
      </c>
      <c r="AA97" s="15">
        <v>14</v>
      </c>
      <c r="AB97" s="15">
        <v>12</v>
      </c>
      <c r="AC97" s="15">
        <v>14</v>
      </c>
      <c r="AD97" s="15">
        <v>12</v>
      </c>
      <c r="AE97" s="15">
        <v>14</v>
      </c>
      <c r="AF97" s="15">
        <v>12</v>
      </c>
      <c r="AG97" s="15">
        <v>14</v>
      </c>
      <c r="AH97" s="23">
        <v>10</v>
      </c>
      <c r="AI97" s="17"/>
      <c r="AJ97" s="17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7"/>
      <c r="AV97" s="18"/>
      <c r="AW97" s="15"/>
      <c r="AX97" s="34">
        <f t="shared" si="20"/>
        <v>128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4">
        <f t="shared" si="21"/>
        <v>128</v>
      </c>
    </row>
    <row r="98" spans="1:59" ht="15" customHeight="1">
      <c r="A98" s="124"/>
      <c r="B98" s="109"/>
      <c r="C98" s="106"/>
      <c r="D98" s="3" t="s">
        <v>36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34">
        <f t="shared" si="27"/>
        <v>0</v>
      </c>
      <c r="W98" s="16">
        <v>0</v>
      </c>
      <c r="X98" s="16">
        <v>0</v>
      </c>
      <c r="Y98" s="15"/>
      <c r="Z98" s="15">
        <v>2</v>
      </c>
      <c r="AA98" s="15">
        <v>2</v>
      </c>
      <c r="AB98" s="15">
        <v>2</v>
      </c>
      <c r="AC98" s="15">
        <v>2</v>
      </c>
      <c r="AD98" s="15">
        <v>2</v>
      </c>
      <c r="AE98" s="15">
        <v>2</v>
      </c>
      <c r="AF98" s="15">
        <v>2</v>
      </c>
      <c r="AG98" s="15">
        <v>2</v>
      </c>
      <c r="AH98" s="15">
        <v>2</v>
      </c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7"/>
      <c r="AT98" s="18"/>
      <c r="AU98" s="17"/>
      <c r="AV98" s="18"/>
      <c r="AW98" s="18"/>
      <c r="AX98" s="34">
        <f t="shared" si="20"/>
        <v>18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4">
        <f t="shared" si="21"/>
        <v>18</v>
      </c>
    </row>
    <row r="99" spans="1:59" ht="15" customHeight="1">
      <c r="A99" s="124"/>
      <c r="B99" s="109"/>
      <c r="C99" s="106"/>
      <c r="D99" s="3" t="s">
        <v>112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34">
        <f t="shared" si="27"/>
        <v>0</v>
      </c>
      <c r="W99" s="16">
        <v>0</v>
      </c>
      <c r="X99" s="16">
        <v>0</v>
      </c>
      <c r="Y99" s="15"/>
      <c r="Z99" s="15"/>
      <c r="AA99" s="15"/>
      <c r="AB99" s="15"/>
      <c r="AC99" s="15"/>
      <c r="AD99" s="15"/>
      <c r="AE99" s="15"/>
      <c r="AF99" s="15"/>
      <c r="AG99" s="15"/>
      <c r="AH99" s="15">
        <v>2</v>
      </c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34">
        <f t="shared" si="20"/>
        <v>2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4">
        <f t="shared" si="21"/>
        <v>2</v>
      </c>
    </row>
    <row r="100" spans="1:59" ht="15" customHeight="1">
      <c r="A100" s="124"/>
      <c r="B100" s="110"/>
      <c r="C100" s="107"/>
      <c r="D100" s="3" t="s">
        <v>113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34">
        <f t="shared" si="27"/>
        <v>0</v>
      </c>
      <c r="W100" s="16">
        <v>0</v>
      </c>
      <c r="X100" s="16">
        <v>0</v>
      </c>
      <c r="Y100" s="15"/>
      <c r="Z100" s="15"/>
      <c r="AA100" s="15"/>
      <c r="AB100" s="15"/>
      <c r="AC100" s="15"/>
      <c r="AD100" s="15"/>
      <c r="AE100" s="15"/>
      <c r="AF100" s="15"/>
      <c r="AG100" s="15"/>
      <c r="AH100" s="15">
        <v>6</v>
      </c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34">
        <f t="shared" si="20"/>
        <v>6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4">
        <f t="shared" si="21"/>
        <v>6</v>
      </c>
    </row>
    <row r="101" spans="1:59" ht="15" customHeight="1">
      <c r="A101" s="124"/>
      <c r="B101" s="21" t="s">
        <v>111</v>
      </c>
      <c r="C101" s="20" t="s">
        <v>74</v>
      </c>
      <c r="D101" s="3" t="s">
        <v>35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34">
        <f t="shared" si="27"/>
        <v>0</v>
      </c>
      <c r="W101" s="16">
        <v>0</v>
      </c>
      <c r="X101" s="16">
        <v>0</v>
      </c>
      <c r="Y101" s="15"/>
      <c r="Z101" s="15"/>
      <c r="AA101" s="15"/>
      <c r="AB101" s="15"/>
      <c r="AC101" s="15"/>
      <c r="AD101" s="15"/>
      <c r="AE101" s="15"/>
      <c r="AF101" s="15"/>
      <c r="AG101" s="15"/>
      <c r="AH101" s="15">
        <v>6</v>
      </c>
      <c r="AI101" s="27">
        <v>30</v>
      </c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7"/>
      <c r="AV101" s="18"/>
      <c r="AW101" s="15"/>
      <c r="AX101" s="34">
        <f t="shared" si="20"/>
        <v>36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4">
        <f t="shared" si="21"/>
        <v>36</v>
      </c>
    </row>
    <row r="102" spans="1:59" ht="27" customHeight="1">
      <c r="A102" s="124"/>
      <c r="B102" s="21" t="s">
        <v>75</v>
      </c>
      <c r="C102" s="20" t="s">
        <v>81</v>
      </c>
      <c r="D102" s="3" t="s">
        <v>35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34">
        <f>SUM(E102:U102)</f>
        <v>0</v>
      </c>
      <c r="W102" s="16">
        <v>0</v>
      </c>
      <c r="X102" s="16">
        <v>0</v>
      </c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>
        <v>6</v>
      </c>
      <c r="AJ102" s="15">
        <v>36</v>
      </c>
      <c r="AK102" s="15">
        <v>36</v>
      </c>
      <c r="AL102" s="15">
        <v>36</v>
      </c>
      <c r="AM102" s="27">
        <v>30</v>
      </c>
      <c r="AN102" s="15"/>
      <c r="AO102" s="15"/>
      <c r="AP102" s="15"/>
      <c r="AQ102" s="15"/>
      <c r="AR102" s="15"/>
      <c r="AS102" s="17"/>
      <c r="AT102" s="18"/>
      <c r="AU102" s="17"/>
      <c r="AV102" s="18"/>
      <c r="AW102" s="18"/>
      <c r="AX102" s="34">
        <f>SUM(Y102:AW102)</f>
        <v>144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4">
        <f>SUM(V102+AX102)</f>
        <v>144</v>
      </c>
    </row>
    <row r="103" spans="1:59" ht="15" customHeight="1">
      <c r="A103" s="124"/>
      <c r="B103" s="108" t="s">
        <v>186</v>
      </c>
      <c r="C103" s="117" t="s">
        <v>118</v>
      </c>
      <c r="D103" s="3" t="s">
        <v>35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34">
        <f t="shared" si="27"/>
        <v>0</v>
      </c>
      <c r="W103" s="16">
        <v>0</v>
      </c>
      <c r="X103" s="16">
        <v>0</v>
      </c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24">
        <v>6</v>
      </c>
      <c r="AN103" s="15"/>
      <c r="AO103" s="15"/>
      <c r="AP103" s="15"/>
      <c r="AQ103" s="15"/>
      <c r="AR103" s="15"/>
      <c r="AS103" s="17"/>
      <c r="AT103" s="18"/>
      <c r="AU103" s="17"/>
      <c r="AV103" s="18"/>
      <c r="AW103" s="18"/>
      <c r="AX103" s="34">
        <f t="shared" si="20"/>
        <v>6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4">
        <f t="shared" si="21"/>
        <v>6</v>
      </c>
    </row>
    <row r="104" spans="1:59" ht="15" customHeight="1">
      <c r="A104" s="124"/>
      <c r="B104" s="110"/>
      <c r="C104" s="119"/>
      <c r="D104" s="3" t="s">
        <v>113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34">
        <f t="shared" si="27"/>
        <v>0</v>
      </c>
      <c r="W104" s="16">
        <v>0</v>
      </c>
      <c r="X104" s="16">
        <v>0</v>
      </c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>
        <v>6</v>
      </c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34">
        <f t="shared" si="20"/>
        <v>6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4">
        <f t="shared" si="21"/>
        <v>6</v>
      </c>
    </row>
    <row r="105" spans="1:59" ht="24.75" customHeight="1">
      <c r="A105" s="124"/>
      <c r="B105" s="127" t="s">
        <v>107</v>
      </c>
      <c r="C105" s="120" t="s">
        <v>194</v>
      </c>
      <c r="D105" s="3" t="s">
        <v>35</v>
      </c>
      <c r="E105" s="13">
        <f>SUM(E107)+E112+E111</f>
        <v>0</v>
      </c>
      <c r="F105" s="13">
        <f aca="true" t="shared" si="28" ref="F105:BG105">SUM(F107)+F112+F111</f>
        <v>0</v>
      </c>
      <c r="G105" s="13">
        <f t="shared" si="28"/>
        <v>0</v>
      </c>
      <c r="H105" s="13">
        <f t="shared" si="28"/>
        <v>0</v>
      </c>
      <c r="I105" s="13">
        <f t="shared" si="28"/>
        <v>0</v>
      </c>
      <c r="J105" s="13">
        <f t="shared" si="28"/>
        <v>0</v>
      </c>
      <c r="K105" s="13">
        <f t="shared" si="28"/>
        <v>0</v>
      </c>
      <c r="L105" s="13">
        <f t="shared" si="28"/>
        <v>0</v>
      </c>
      <c r="M105" s="13">
        <f t="shared" si="28"/>
        <v>0</v>
      </c>
      <c r="N105" s="13">
        <f t="shared" si="28"/>
        <v>0</v>
      </c>
      <c r="O105" s="13">
        <f t="shared" si="28"/>
        <v>0</v>
      </c>
      <c r="P105" s="13">
        <f t="shared" si="28"/>
        <v>0</v>
      </c>
      <c r="Q105" s="13">
        <f t="shared" si="28"/>
        <v>0</v>
      </c>
      <c r="R105" s="13">
        <f t="shared" si="28"/>
        <v>0</v>
      </c>
      <c r="S105" s="13">
        <f t="shared" si="28"/>
        <v>0</v>
      </c>
      <c r="T105" s="13">
        <f t="shared" si="28"/>
        <v>0</v>
      </c>
      <c r="U105" s="13">
        <f t="shared" si="28"/>
        <v>0</v>
      </c>
      <c r="V105" s="33">
        <f t="shared" si="28"/>
        <v>0</v>
      </c>
      <c r="W105" s="13">
        <f t="shared" si="28"/>
        <v>0</v>
      </c>
      <c r="X105" s="13">
        <f t="shared" si="28"/>
        <v>0</v>
      </c>
      <c r="Y105" s="13">
        <f t="shared" si="28"/>
        <v>0</v>
      </c>
      <c r="Z105" s="13">
        <f t="shared" si="28"/>
        <v>0</v>
      </c>
      <c r="AA105" s="13">
        <f t="shared" si="28"/>
        <v>0</v>
      </c>
      <c r="AB105" s="13">
        <f t="shared" si="28"/>
        <v>0</v>
      </c>
      <c r="AC105" s="13">
        <f t="shared" si="28"/>
        <v>0</v>
      </c>
      <c r="AD105" s="13">
        <f t="shared" si="28"/>
        <v>0</v>
      </c>
      <c r="AE105" s="13">
        <f t="shared" si="28"/>
        <v>0</v>
      </c>
      <c r="AF105" s="13">
        <f t="shared" si="28"/>
        <v>0</v>
      </c>
      <c r="AG105" s="13">
        <f t="shared" si="28"/>
        <v>0</v>
      </c>
      <c r="AH105" s="13">
        <f t="shared" si="28"/>
        <v>0</v>
      </c>
      <c r="AI105" s="13">
        <f t="shared" si="28"/>
        <v>0</v>
      </c>
      <c r="AJ105" s="13">
        <f t="shared" si="28"/>
        <v>0</v>
      </c>
      <c r="AK105" s="13">
        <f t="shared" si="28"/>
        <v>0</v>
      </c>
      <c r="AL105" s="13">
        <f t="shared" si="28"/>
        <v>0</v>
      </c>
      <c r="AM105" s="13">
        <f t="shared" si="28"/>
        <v>0</v>
      </c>
      <c r="AN105" s="13">
        <f t="shared" si="28"/>
        <v>10</v>
      </c>
      <c r="AO105" s="13">
        <f t="shared" si="28"/>
        <v>12</v>
      </c>
      <c r="AP105" s="13">
        <f t="shared" si="28"/>
        <v>10</v>
      </c>
      <c r="AQ105" s="13">
        <f t="shared" si="28"/>
        <v>12</v>
      </c>
      <c r="AR105" s="13">
        <f t="shared" si="28"/>
        <v>10</v>
      </c>
      <c r="AS105" s="13">
        <f t="shared" si="28"/>
        <v>12</v>
      </c>
      <c r="AT105" s="13">
        <f t="shared" si="28"/>
        <v>22</v>
      </c>
      <c r="AU105" s="13">
        <f t="shared" si="28"/>
        <v>36</v>
      </c>
      <c r="AV105" s="13">
        <f t="shared" si="28"/>
        <v>36</v>
      </c>
      <c r="AW105" s="13">
        <f t="shared" si="28"/>
        <v>0</v>
      </c>
      <c r="AX105" s="33">
        <f t="shared" si="28"/>
        <v>160</v>
      </c>
      <c r="AY105" s="13">
        <f t="shared" si="28"/>
        <v>0</v>
      </c>
      <c r="AZ105" s="13">
        <f t="shared" si="28"/>
        <v>0</v>
      </c>
      <c r="BA105" s="13">
        <f t="shared" si="28"/>
        <v>0</v>
      </c>
      <c r="BB105" s="13">
        <f t="shared" si="28"/>
        <v>0</v>
      </c>
      <c r="BC105" s="13">
        <f t="shared" si="28"/>
        <v>0</v>
      </c>
      <c r="BD105" s="13">
        <f t="shared" si="28"/>
        <v>0</v>
      </c>
      <c r="BE105" s="13">
        <f t="shared" si="28"/>
        <v>0</v>
      </c>
      <c r="BF105" s="13">
        <f t="shared" si="28"/>
        <v>0</v>
      </c>
      <c r="BG105" s="49">
        <f t="shared" si="28"/>
        <v>160</v>
      </c>
    </row>
    <row r="106" spans="1:59" ht="21.75" customHeight="1">
      <c r="A106" s="124"/>
      <c r="B106" s="127"/>
      <c r="C106" s="120"/>
      <c r="D106" s="3" t="s">
        <v>36</v>
      </c>
      <c r="E106" s="13">
        <f>SUM(E108)</f>
        <v>0</v>
      </c>
      <c r="F106" s="13">
        <f aca="true" t="shared" si="29" ref="F106:BG106">SUM(F108)</f>
        <v>0</v>
      </c>
      <c r="G106" s="13">
        <f t="shared" si="29"/>
        <v>0</v>
      </c>
      <c r="H106" s="13">
        <f t="shared" si="29"/>
        <v>0</v>
      </c>
      <c r="I106" s="13">
        <f t="shared" si="29"/>
        <v>0</v>
      </c>
      <c r="J106" s="13">
        <f t="shared" si="29"/>
        <v>0</v>
      </c>
      <c r="K106" s="13">
        <f t="shared" si="29"/>
        <v>0</v>
      </c>
      <c r="L106" s="13">
        <f t="shared" si="29"/>
        <v>0</v>
      </c>
      <c r="M106" s="13">
        <f t="shared" si="29"/>
        <v>0</v>
      </c>
      <c r="N106" s="13">
        <f t="shared" si="29"/>
        <v>0</v>
      </c>
      <c r="O106" s="13">
        <f t="shared" si="29"/>
        <v>0</v>
      </c>
      <c r="P106" s="13">
        <f t="shared" si="29"/>
        <v>0</v>
      </c>
      <c r="Q106" s="13">
        <f t="shared" si="29"/>
        <v>0</v>
      </c>
      <c r="R106" s="13">
        <f t="shared" si="29"/>
        <v>0</v>
      </c>
      <c r="S106" s="13">
        <f t="shared" si="29"/>
        <v>0</v>
      </c>
      <c r="T106" s="13">
        <f t="shared" si="29"/>
        <v>0</v>
      </c>
      <c r="U106" s="13">
        <f t="shared" si="29"/>
        <v>0</v>
      </c>
      <c r="V106" s="33">
        <f t="shared" si="29"/>
        <v>0</v>
      </c>
      <c r="W106" s="13">
        <f t="shared" si="29"/>
        <v>0</v>
      </c>
      <c r="X106" s="13">
        <f t="shared" si="29"/>
        <v>0</v>
      </c>
      <c r="Y106" s="13">
        <f t="shared" si="29"/>
        <v>0</v>
      </c>
      <c r="Z106" s="13">
        <f t="shared" si="29"/>
        <v>0</v>
      </c>
      <c r="AA106" s="13">
        <f t="shared" si="29"/>
        <v>0</v>
      </c>
      <c r="AB106" s="13">
        <f t="shared" si="29"/>
        <v>0</v>
      </c>
      <c r="AC106" s="13">
        <f t="shared" si="29"/>
        <v>0</v>
      </c>
      <c r="AD106" s="13">
        <f t="shared" si="29"/>
        <v>0</v>
      </c>
      <c r="AE106" s="13">
        <f t="shared" si="29"/>
        <v>0</v>
      </c>
      <c r="AF106" s="13">
        <f t="shared" si="29"/>
        <v>0</v>
      </c>
      <c r="AG106" s="13">
        <f t="shared" si="29"/>
        <v>0</v>
      </c>
      <c r="AH106" s="13">
        <f t="shared" si="29"/>
        <v>0</v>
      </c>
      <c r="AI106" s="13">
        <f t="shared" si="29"/>
        <v>0</v>
      </c>
      <c r="AJ106" s="13">
        <f t="shared" si="29"/>
        <v>0</v>
      </c>
      <c r="AK106" s="13">
        <f t="shared" si="29"/>
        <v>0</v>
      </c>
      <c r="AL106" s="13">
        <f t="shared" si="29"/>
        <v>0</v>
      </c>
      <c r="AM106" s="13">
        <f t="shared" si="29"/>
        <v>0</v>
      </c>
      <c r="AN106" s="13">
        <f t="shared" si="29"/>
        <v>0</v>
      </c>
      <c r="AO106" s="13">
        <f t="shared" si="29"/>
        <v>0</v>
      </c>
      <c r="AP106" s="13">
        <f t="shared" si="29"/>
        <v>0</v>
      </c>
      <c r="AQ106" s="13">
        <f t="shared" si="29"/>
        <v>0</v>
      </c>
      <c r="AR106" s="13">
        <f t="shared" si="29"/>
        <v>0</v>
      </c>
      <c r="AS106" s="13">
        <f t="shared" si="29"/>
        <v>0</v>
      </c>
      <c r="AT106" s="13">
        <f t="shared" si="29"/>
        <v>0</v>
      </c>
      <c r="AU106" s="13">
        <f t="shared" si="29"/>
        <v>0</v>
      </c>
      <c r="AV106" s="13">
        <f t="shared" si="29"/>
        <v>0</v>
      </c>
      <c r="AW106" s="13">
        <f t="shared" si="29"/>
        <v>0</v>
      </c>
      <c r="AX106" s="33">
        <f t="shared" si="29"/>
        <v>0</v>
      </c>
      <c r="AY106" s="13">
        <f t="shared" si="29"/>
        <v>0</v>
      </c>
      <c r="AZ106" s="13">
        <f t="shared" si="29"/>
        <v>0</v>
      </c>
      <c r="BA106" s="13">
        <f t="shared" si="29"/>
        <v>0</v>
      </c>
      <c r="BB106" s="13">
        <f t="shared" si="29"/>
        <v>0</v>
      </c>
      <c r="BC106" s="13">
        <f t="shared" si="29"/>
        <v>0</v>
      </c>
      <c r="BD106" s="13">
        <f t="shared" si="29"/>
        <v>0</v>
      </c>
      <c r="BE106" s="13">
        <f t="shared" si="29"/>
        <v>0</v>
      </c>
      <c r="BF106" s="13">
        <f t="shared" si="29"/>
        <v>0</v>
      </c>
      <c r="BG106" s="49">
        <f t="shared" si="29"/>
        <v>0</v>
      </c>
    </row>
    <row r="107" spans="1:59" ht="15" customHeight="1">
      <c r="A107" s="124"/>
      <c r="B107" s="108" t="s">
        <v>109</v>
      </c>
      <c r="C107" s="105" t="s">
        <v>187</v>
      </c>
      <c r="D107" s="3" t="s">
        <v>35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34">
        <f aca="true" t="shared" si="30" ref="V107:V113">SUM(E107:U107)</f>
        <v>0</v>
      </c>
      <c r="W107" s="16">
        <v>0</v>
      </c>
      <c r="X107" s="16">
        <v>0</v>
      </c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7"/>
      <c r="AK107" s="15"/>
      <c r="AL107" s="15"/>
      <c r="AM107" s="15"/>
      <c r="AN107" s="15">
        <v>10</v>
      </c>
      <c r="AO107" s="15">
        <v>12</v>
      </c>
      <c r="AP107" s="15">
        <v>10</v>
      </c>
      <c r="AQ107" s="15">
        <v>12</v>
      </c>
      <c r="AR107" s="15">
        <v>10</v>
      </c>
      <c r="AS107" s="15">
        <v>12</v>
      </c>
      <c r="AT107" s="24">
        <v>10</v>
      </c>
      <c r="AU107" s="15"/>
      <c r="AV107" s="15"/>
      <c r="AW107" s="15"/>
      <c r="AX107" s="34">
        <f t="shared" si="20"/>
        <v>76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4">
        <f t="shared" si="21"/>
        <v>76</v>
      </c>
    </row>
    <row r="108" spans="1:59" ht="15" customHeight="1">
      <c r="A108" s="124"/>
      <c r="B108" s="109"/>
      <c r="C108" s="106"/>
      <c r="D108" s="3" t="s">
        <v>36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34">
        <f t="shared" si="30"/>
        <v>0</v>
      </c>
      <c r="W108" s="16">
        <v>0</v>
      </c>
      <c r="X108" s="16">
        <v>0</v>
      </c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7"/>
      <c r="AT108" s="18"/>
      <c r="AU108" s="17"/>
      <c r="AV108" s="18"/>
      <c r="AW108" s="18"/>
      <c r="AX108" s="34">
        <f t="shared" si="20"/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4">
        <f t="shared" si="21"/>
        <v>0</v>
      </c>
    </row>
    <row r="109" spans="1:59" ht="15" customHeight="1">
      <c r="A109" s="124"/>
      <c r="B109" s="109"/>
      <c r="C109" s="106"/>
      <c r="D109" s="3" t="s">
        <v>112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34">
        <f t="shared" si="30"/>
        <v>0</v>
      </c>
      <c r="W109" s="16">
        <v>0</v>
      </c>
      <c r="X109" s="16">
        <v>0</v>
      </c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34">
        <f t="shared" si="20"/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4">
        <f t="shared" si="21"/>
        <v>0</v>
      </c>
    </row>
    <row r="110" spans="1:59" ht="15" customHeight="1">
      <c r="A110" s="124"/>
      <c r="B110" s="110"/>
      <c r="C110" s="107"/>
      <c r="D110" s="3" t="s">
        <v>113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34">
        <f t="shared" si="30"/>
        <v>0</v>
      </c>
      <c r="W110" s="16">
        <v>0</v>
      </c>
      <c r="X110" s="16">
        <v>0</v>
      </c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>
        <v>6</v>
      </c>
      <c r="AU110" s="15"/>
      <c r="AV110" s="15"/>
      <c r="AW110" s="15"/>
      <c r="AX110" s="34">
        <f t="shared" si="20"/>
        <v>6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4">
        <f t="shared" si="21"/>
        <v>6</v>
      </c>
    </row>
    <row r="111" spans="1:59" ht="15" customHeight="1">
      <c r="A111" s="124"/>
      <c r="B111" s="21" t="s">
        <v>110</v>
      </c>
      <c r="C111" s="20" t="s">
        <v>74</v>
      </c>
      <c r="D111" s="3" t="s">
        <v>35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34">
        <f>SUM(E111:U111)</f>
        <v>0</v>
      </c>
      <c r="W111" s="16">
        <v>0</v>
      </c>
      <c r="X111" s="16">
        <v>0</v>
      </c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7"/>
      <c r="AK111" s="15"/>
      <c r="AL111" s="15"/>
      <c r="AM111" s="15"/>
      <c r="AN111" s="15"/>
      <c r="AO111" s="15"/>
      <c r="AP111" s="15"/>
      <c r="AQ111" s="15"/>
      <c r="AR111" s="15"/>
      <c r="AS111" s="15"/>
      <c r="AT111" s="25">
        <v>12</v>
      </c>
      <c r="AU111" s="30">
        <v>36</v>
      </c>
      <c r="AV111" s="29">
        <v>24</v>
      </c>
      <c r="AW111" s="15"/>
      <c r="AX111" s="34">
        <f>SUM(Y111:AW111)</f>
        <v>72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4">
        <f>SUM(V111+AX111)</f>
        <v>72</v>
      </c>
    </row>
    <row r="112" spans="1:59" ht="15" customHeight="1">
      <c r="A112" s="124"/>
      <c r="B112" s="108" t="s">
        <v>188</v>
      </c>
      <c r="C112" s="117" t="s">
        <v>189</v>
      </c>
      <c r="D112" s="3" t="s">
        <v>35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34">
        <f t="shared" si="30"/>
        <v>0</v>
      </c>
      <c r="W112" s="16">
        <v>0</v>
      </c>
      <c r="X112" s="16">
        <v>0</v>
      </c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7"/>
      <c r="AT112" s="30"/>
      <c r="AU112" s="30"/>
      <c r="AV112" s="23">
        <v>12</v>
      </c>
      <c r="AW112" s="15"/>
      <c r="AX112" s="34">
        <f>SUM(Y112:AW112)</f>
        <v>12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4">
        <f>SUM(V112+AX112)</f>
        <v>12</v>
      </c>
    </row>
    <row r="113" spans="1:59" ht="15" customHeight="1">
      <c r="A113" s="124"/>
      <c r="B113" s="110"/>
      <c r="C113" s="119"/>
      <c r="D113" s="3" t="s">
        <v>113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34">
        <f t="shared" si="30"/>
        <v>0</v>
      </c>
      <c r="W113" s="16">
        <v>0</v>
      </c>
      <c r="X113" s="16">
        <v>0</v>
      </c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>
        <v>12</v>
      </c>
      <c r="AW113" s="15"/>
      <c r="AX113" s="34">
        <f>SUM(Y113:AW113)</f>
        <v>12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4">
        <f>SUM(V113+AX113)</f>
        <v>12</v>
      </c>
    </row>
    <row r="114" spans="1:59" ht="15" customHeight="1">
      <c r="A114" s="86"/>
      <c r="B114" s="67" t="s">
        <v>114</v>
      </c>
      <c r="C114" s="67"/>
      <c r="D114" s="67"/>
      <c r="E114" s="4">
        <f aca="true" t="shared" si="31" ref="E114:AW114">SUM(E91,E51,E39,E7)</f>
        <v>36</v>
      </c>
      <c r="F114" s="4">
        <f t="shared" si="31"/>
        <v>36</v>
      </c>
      <c r="G114" s="4">
        <f t="shared" si="31"/>
        <v>36</v>
      </c>
      <c r="H114" s="4">
        <f t="shared" si="31"/>
        <v>36</v>
      </c>
      <c r="I114" s="4">
        <f t="shared" si="31"/>
        <v>36</v>
      </c>
      <c r="J114" s="4">
        <f t="shared" si="31"/>
        <v>36</v>
      </c>
      <c r="K114" s="4">
        <f t="shared" si="31"/>
        <v>36</v>
      </c>
      <c r="L114" s="4">
        <f t="shared" si="31"/>
        <v>36</v>
      </c>
      <c r="M114" s="4">
        <f t="shared" si="31"/>
        <v>36</v>
      </c>
      <c r="N114" s="4">
        <f t="shared" si="31"/>
        <v>36</v>
      </c>
      <c r="O114" s="4">
        <f t="shared" si="31"/>
        <v>36</v>
      </c>
      <c r="P114" s="4">
        <f t="shared" si="31"/>
        <v>36</v>
      </c>
      <c r="Q114" s="4">
        <f t="shared" si="31"/>
        <v>36</v>
      </c>
      <c r="R114" s="4">
        <f t="shared" si="31"/>
        <v>36</v>
      </c>
      <c r="S114" s="26">
        <f t="shared" si="31"/>
        <v>36</v>
      </c>
      <c r="T114" s="26">
        <f t="shared" si="31"/>
        <v>36</v>
      </c>
      <c r="U114" s="22">
        <f t="shared" si="31"/>
        <v>36</v>
      </c>
      <c r="V114" s="35">
        <f t="shared" si="31"/>
        <v>612</v>
      </c>
      <c r="W114" s="4">
        <f t="shared" si="31"/>
        <v>0</v>
      </c>
      <c r="X114" s="4">
        <f t="shared" si="31"/>
        <v>0</v>
      </c>
      <c r="Y114" s="4">
        <f t="shared" si="31"/>
        <v>36</v>
      </c>
      <c r="Z114" s="4">
        <f t="shared" si="31"/>
        <v>36</v>
      </c>
      <c r="AA114" s="4">
        <f t="shared" si="31"/>
        <v>36</v>
      </c>
      <c r="AB114" s="4">
        <f t="shared" si="31"/>
        <v>36</v>
      </c>
      <c r="AC114" s="4">
        <f t="shared" si="31"/>
        <v>36</v>
      </c>
      <c r="AD114" s="4">
        <f t="shared" si="31"/>
        <v>36</v>
      </c>
      <c r="AE114" s="4">
        <f t="shared" si="31"/>
        <v>36</v>
      </c>
      <c r="AF114" s="26">
        <f t="shared" si="31"/>
        <v>36</v>
      </c>
      <c r="AG114" s="26">
        <f t="shared" si="31"/>
        <v>36</v>
      </c>
      <c r="AH114" s="22">
        <f t="shared" si="31"/>
        <v>36</v>
      </c>
      <c r="AI114" s="26">
        <f t="shared" si="31"/>
        <v>36</v>
      </c>
      <c r="AJ114" s="26">
        <f t="shared" si="31"/>
        <v>36</v>
      </c>
      <c r="AK114" s="26">
        <f t="shared" si="31"/>
        <v>36</v>
      </c>
      <c r="AL114" s="26">
        <f t="shared" si="31"/>
        <v>36</v>
      </c>
      <c r="AM114" s="22">
        <f t="shared" si="31"/>
        <v>36</v>
      </c>
      <c r="AN114" s="26">
        <f t="shared" si="31"/>
        <v>36</v>
      </c>
      <c r="AO114" s="26">
        <f t="shared" si="31"/>
        <v>36</v>
      </c>
      <c r="AP114" s="26">
        <f t="shared" si="31"/>
        <v>36</v>
      </c>
      <c r="AQ114" s="26">
        <f t="shared" si="31"/>
        <v>36</v>
      </c>
      <c r="AR114" s="26">
        <f t="shared" si="31"/>
        <v>36</v>
      </c>
      <c r="AS114" s="22">
        <f t="shared" si="31"/>
        <v>36</v>
      </c>
      <c r="AT114" s="26">
        <f t="shared" si="31"/>
        <v>36</v>
      </c>
      <c r="AU114" s="22">
        <f t="shared" si="31"/>
        <v>36</v>
      </c>
      <c r="AV114" s="22">
        <f t="shared" si="31"/>
        <v>36</v>
      </c>
      <c r="AW114" s="26">
        <f t="shared" si="31"/>
        <v>0</v>
      </c>
      <c r="AX114" s="33">
        <f t="shared" si="20"/>
        <v>864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4">
        <f t="shared" si="21"/>
        <v>1476</v>
      </c>
    </row>
    <row r="115" spans="1:59" ht="15" customHeight="1">
      <c r="A115" s="86"/>
      <c r="B115" s="67" t="s">
        <v>115</v>
      </c>
      <c r="C115" s="67"/>
      <c r="D115" s="67"/>
      <c r="E115" s="4">
        <f aca="true" t="shared" si="32" ref="E115:AW115">SUM(E92,E52,E40,E8)</f>
        <v>0</v>
      </c>
      <c r="F115" s="4">
        <f t="shared" si="32"/>
        <v>0</v>
      </c>
      <c r="G115" s="4">
        <f t="shared" si="32"/>
        <v>2</v>
      </c>
      <c r="H115" s="4">
        <f t="shared" si="32"/>
        <v>0</v>
      </c>
      <c r="I115" s="4">
        <f t="shared" si="32"/>
        <v>2</v>
      </c>
      <c r="J115" s="4">
        <f t="shared" si="32"/>
        <v>0</v>
      </c>
      <c r="K115" s="4">
        <f t="shared" si="32"/>
        <v>4</v>
      </c>
      <c r="L115" s="4">
        <f t="shared" si="32"/>
        <v>0</v>
      </c>
      <c r="M115" s="4">
        <f t="shared" si="32"/>
        <v>4</v>
      </c>
      <c r="N115" s="4">
        <f t="shared" si="32"/>
        <v>4</v>
      </c>
      <c r="O115" s="4">
        <f t="shared" si="32"/>
        <v>4</v>
      </c>
      <c r="P115" s="4">
        <f t="shared" si="32"/>
        <v>4</v>
      </c>
      <c r="Q115" s="4">
        <f t="shared" si="32"/>
        <v>4</v>
      </c>
      <c r="R115" s="4">
        <f t="shared" si="32"/>
        <v>4</v>
      </c>
      <c r="S115" s="26">
        <f t="shared" si="32"/>
        <v>6</v>
      </c>
      <c r="T115" s="26">
        <f t="shared" si="32"/>
        <v>4</v>
      </c>
      <c r="U115" s="22">
        <f t="shared" si="32"/>
        <v>2</v>
      </c>
      <c r="V115" s="35">
        <f t="shared" si="32"/>
        <v>44</v>
      </c>
      <c r="W115" s="4">
        <f t="shared" si="32"/>
        <v>0</v>
      </c>
      <c r="X115" s="4">
        <f t="shared" si="32"/>
        <v>0</v>
      </c>
      <c r="Y115" s="4">
        <f t="shared" si="32"/>
        <v>0</v>
      </c>
      <c r="Z115" s="4">
        <f t="shared" si="32"/>
        <v>2</v>
      </c>
      <c r="AA115" s="4">
        <f t="shared" si="32"/>
        <v>2</v>
      </c>
      <c r="AB115" s="4">
        <f t="shared" si="32"/>
        <v>2</v>
      </c>
      <c r="AC115" s="4">
        <f t="shared" si="32"/>
        <v>2</v>
      </c>
      <c r="AD115" s="4">
        <f t="shared" si="32"/>
        <v>2</v>
      </c>
      <c r="AE115" s="4">
        <f t="shared" si="32"/>
        <v>2</v>
      </c>
      <c r="AF115" s="26">
        <f t="shared" si="32"/>
        <v>2</v>
      </c>
      <c r="AG115" s="26">
        <f t="shared" si="32"/>
        <v>2</v>
      </c>
      <c r="AH115" s="22">
        <f t="shared" si="32"/>
        <v>2</v>
      </c>
      <c r="AI115" s="26">
        <f t="shared" si="32"/>
        <v>0</v>
      </c>
      <c r="AJ115" s="26">
        <f t="shared" si="32"/>
        <v>0</v>
      </c>
      <c r="AK115" s="26">
        <f t="shared" si="32"/>
        <v>0</v>
      </c>
      <c r="AL115" s="26">
        <f t="shared" si="32"/>
        <v>0</v>
      </c>
      <c r="AM115" s="22">
        <f t="shared" si="32"/>
        <v>0</v>
      </c>
      <c r="AN115" s="26">
        <f t="shared" si="32"/>
        <v>2</v>
      </c>
      <c r="AO115" s="26">
        <f t="shared" si="32"/>
        <v>2</v>
      </c>
      <c r="AP115" s="26">
        <f t="shared" si="32"/>
        <v>2</v>
      </c>
      <c r="AQ115" s="26">
        <f t="shared" si="32"/>
        <v>6</v>
      </c>
      <c r="AR115" s="26">
        <f t="shared" si="32"/>
        <v>4</v>
      </c>
      <c r="AS115" s="22">
        <f t="shared" si="32"/>
        <v>6</v>
      </c>
      <c r="AT115" s="26">
        <f t="shared" si="32"/>
        <v>1</v>
      </c>
      <c r="AU115" s="22">
        <f t="shared" si="32"/>
        <v>0</v>
      </c>
      <c r="AV115" s="22">
        <f t="shared" si="32"/>
        <v>0</v>
      </c>
      <c r="AW115" s="26">
        <f t="shared" si="32"/>
        <v>0</v>
      </c>
      <c r="AX115" s="33">
        <f t="shared" si="20"/>
        <v>41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4">
        <f t="shared" si="21"/>
        <v>85</v>
      </c>
    </row>
    <row r="116" spans="1:59" ht="15" customHeight="1">
      <c r="A116" s="86"/>
      <c r="B116" s="67" t="s">
        <v>116</v>
      </c>
      <c r="C116" s="67"/>
      <c r="D116" s="67"/>
      <c r="E116" s="4">
        <f aca="true" t="shared" si="33" ref="E116:AW116">SUM(E93,E53,E41,E9)</f>
        <v>0</v>
      </c>
      <c r="F116" s="4">
        <f t="shared" si="33"/>
        <v>0</v>
      </c>
      <c r="G116" s="4">
        <f t="shared" si="33"/>
        <v>0</v>
      </c>
      <c r="H116" s="4">
        <f t="shared" si="33"/>
        <v>0</v>
      </c>
      <c r="I116" s="4">
        <f t="shared" si="33"/>
        <v>0</v>
      </c>
      <c r="J116" s="4">
        <f t="shared" si="33"/>
        <v>0</v>
      </c>
      <c r="K116" s="4">
        <f t="shared" si="33"/>
        <v>0</v>
      </c>
      <c r="L116" s="4">
        <f t="shared" si="33"/>
        <v>0</v>
      </c>
      <c r="M116" s="4">
        <f t="shared" si="33"/>
        <v>0</v>
      </c>
      <c r="N116" s="4">
        <f t="shared" si="33"/>
        <v>0</v>
      </c>
      <c r="O116" s="4">
        <f t="shared" si="33"/>
        <v>0</v>
      </c>
      <c r="P116" s="4">
        <f t="shared" si="33"/>
        <v>0</v>
      </c>
      <c r="Q116" s="4">
        <f t="shared" si="33"/>
        <v>0</v>
      </c>
      <c r="R116" s="4">
        <f t="shared" si="33"/>
        <v>0</v>
      </c>
      <c r="S116" s="26">
        <f t="shared" si="33"/>
        <v>0</v>
      </c>
      <c r="T116" s="26">
        <f t="shared" si="33"/>
        <v>0</v>
      </c>
      <c r="U116" s="22">
        <f t="shared" si="33"/>
        <v>0</v>
      </c>
      <c r="V116" s="35">
        <f t="shared" si="33"/>
        <v>0</v>
      </c>
      <c r="W116" s="4">
        <f t="shared" si="33"/>
        <v>0</v>
      </c>
      <c r="X116" s="4">
        <f t="shared" si="33"/>
        <v>0</v>
      </c>
      <c r="Y116" s="4">
        <f t="shared" si="33"/>
        <v>0</v>
      </c>
      <c r="Z116" s="4">
        <f t="shared" si="33"/>
        <v>0</v>
      </c>
      <c r="AA116" s="4">
        <f t="shared" si="33"/>
        <v>0</v>
      </c>
      <c r="AB116" s="4">
        <f t="shared" si="33"/>
        <v>0</v>
      </c>
      <c r="AC116" s="4">
        <f t="shared" si="33"/>
        <v>0</v>
      </c>
      <c r="AD116" s="4">
        <f t="shared" si="33"/>
        <v>0</v>
      </c>
      <c r="AE116" s="4">
        <f t="shared" si="33"/>
        <v>0</v>
      </c>
      <c r="AF116" s="26">
        <f t="shared" si="33"/>
        <v>0</v>
      </c>
      <c r="AG116" s="26">
        <f t="shared" si="33"/>
        <v>0</v>
      </c>
      <c r="AH116" s="22">
        <f t="shared" si="33"/>
        <v>2</v>
      </c>
      <c r="AI116" s="26">
        <f t="shared" si="33"/>
        <v>0</v>
      </c>
      <c r="AJ116" s="26">
        <f t="shared" si="33"/>
        <v>0</v>
      </c>
      <c r="AK116" s="26">
        <f t="shared" si="33"/>
        <v>0</v>
      </c>
      <c r="AL116" s="26">
        <f t="shared" si="33"/>
        <v>0</v>
      </c>
      <c r="AM116" s="22">
        <f t="shared" si="33"/>
        <v>0</v>
      </c>
      <c r="AN116" s="26">
        <f t="shared" si="33"/>
        <v>0</v>
      </c>
      <c r="AO116" s="26">
        <f t="shared" si="33"/>
        <v>0</v>
      </c>
      <c r="AP116" s="26">
        <f t="shared" si="33"/>
        <v>0</v>
      </c>
      <c r="AQ116" s="26">
        <f t="shared" si="33"/>
        <v>0</v>
      </c>
      <c r="AR116" s="26">
        <f t="shared" si="33"/>
        <v>0</v>
      </c>
      <c r="AS116" s="22">
        <f t="shared" si="33"/>
        <v>0</v>
      </c>
      <c r="AT116" s="26">
        <f t="shared" si="33"/>
        <v>0</v>
      </c>
      <c r="AU116" s="22">
        <f t="shared" si="33"/>
        <v>0</v>
      </c>
      <c r="AV116" s="22">
        <f t="shared" si="33"/>
        <v>0</v>
      </c>
      <c r="AW116" s="26">
        <f t="shared" si="33"/>
        <v>0</v>
      </c>
      <c r="AX116" s="33">
        <f>SUM(Y116:AW116)</f>
        <v>2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4">
        <f>SUM(V116+AX116)</f>
        <v>2</v>
      </c>
    </row>
    <row r="117" spans="1:59" ht="15" customHeight="1">
      <c r="A117" s="86"/>
      <c r="B117" s="67" t="s">
        <v>117</v>
      </c>
      <c r="C117" s="67"/>
      <c r="D117" s="67"/>
      <c r="E117" s="4">
        <f aca="true" t="shared" si="34" ref="E117:AW117">SUM(E94,E54,E42,E10)</f>
        <v>0</v>
      </c>
      <c r="F117" s="4">
        <f t="shared" si="34"/>
        <v>0</v>
      </c>
      <c r="G117" s="4">
        <f t="shared" si="34"/>
        <v>0</v>
      </c>
      <c r="H117" s="4">
        <f t="shared" si="34"/>
        <v>0</v>
      </c>
      <c r="I117" s="4">
        <f t="shared" si="34"/>
        <v>0</v>
      </c>
      <c r="J117" s="4">
        <f t="shared" si="34"/>
        <v>0</v>
      </c>
      <c r="K117" s="4">
        <f t="shared" si="34"/>
        <v>0</v>
      </c>
      <c r="L117" s="4">
        <f t="shared" si="34"/>
        <v>0</v>
      </c>
      <c r="M117" s="4">
        <f t="shared" si="34"/>
        <v>0</v>
      </c>
      <c r="N117" s="4">
        <f t="shared" si="34"/>
        <v>0</v>
      </c>
      <c r="O117" s="4">
        <f t="shared" si="34"/>
        <v>0</v>
      </c>
      <c r="P117" s="4">
        <f t="shared" si="34"/>
        <v>0</v>
      </c>
      <c r="Q117" s="4">
        <f t="shared" si="34"/>
        <v>0</v>
      </c>
      <c r="R117" s="4">
        <f t="shared" si="34"/>
        <v>0</v>
      </c>
      <c r="S117" s="26">
        <f t="shared" si="34"/>
        <v>0</v>
      </c>
      <c r="T117" s="26">
        <f t="shared" si="34"/>
        <v>6</v>
      </c>
      <c r="U117" s="22">
        <f t="shared" si="34"/>
        <v>12</v>
      </c>
      <c r="V117" s="35">
        <f t="shared" si="34"/>
        <v>18</v>
      </c>
      <c r="W117" s="4">
        <f t="shared" si="34"/>
        <v>0</v>
      </c>
      <c r="X117" s="4">
        <f t="shared" si="34"/>
        <v>0</v>
      </c>
      <c r="Y117" s="4">
        <f t="shared" si="34"/>
        <v>0</v>
      </c>
      <c r="Z117" s="4">
        <f t="shared" si="34"/>
        <v>0</v>
      </c>
      <c r="AA117" s="4">
        <f t="shared" si="34"/>
        <v>0</v>
      </c>
      <c r="AB117" s="4">
        <f t="shared" si="34"/>
        <v>0</v>
      </c>
      <c r="AC117" s="4">
        <f t="shared" si="34"/>
        <v>0</v>
      </c>
      <c r="AD117" s="4">
        <f t="shared" si="34"/>
        <v>0</v>
      </c>
      <c r="AE117" s="4">
        <f t="shared" si="34"/>
        <v>0</v>
      </c>
      <c r="AF117" s="26">
        <f t="shared" si="34"/>
        <v>0</v>
      </c>
      <c r="AG117" s="26">
        <f t="shared" si="34"/>
        <v>0</v>
      </c>
      <c r="AH117" s="22">
        <f t="shared" si="34"/>
        <v>12</v>
      </c>
      <c r="AI117" s="26">
        <f t="shared" si="34"/>
        <v>0</v>
      </c>
      <c r="AJ117" s="26">
        <f t="shared" si="34"/>
        <v>0</v>
      </c>
      <c r="AK117" s="26">
        <f t="shared" si="34"/>
        <v>0</v>
      </c>
      <c r="AL117" s="26">
        <f t="shared" si="34"/>
        <v>0</v>
      </c>
      <c r="AM117" s="22">
        <f t="shared" si="34"/>
        <v>6</v>
      </c>
      <c r="AN117" s="26">
        <f t="shared" si="34"/>
        <v>0</v>
      </c>
      <c r="AO117" s="26">
        <f t="shared" si="34"/>
        <v>0</v>
      </c>
      <c r="AP117" s="26">
        <f t="shared" si="34"/>
        <v>0</v>
      </c>
      <c r="AQ117" s="26">
        <f t="shared" si="34"/>
        <v>0</v>
      </c>
      <c r="AR117" s="26">
        <f t="shared" si="34"/>
        <v>0</v>
      </c>
      <c r="AS117" s="22">
        <f t="shared" si="34"/>
        <v>6</v>
      </c>
      <c r="AT117" s="26">
        <f t="shared" si="34"/>
        <v>6</v>
      </c>
      <c r="AU117" s="22">
        <f t="shared" si="34"/>
        <v>0</v>
      </c>
      <c r="AV117" s="22">
        <f t="shared" si="34"/>
        <v>12</v>
      </c>
      <c r="AW117" s="26">
        <f t="shared" si="34"/>
        <v>0</v>
      </c>
      <c r="AX117" s="33">
        <f>SUM(Y117:AW117)</f>
        <v>42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4">
        <f>SUM(V117+AX117)</f>
        <v>60</v>
      </c>
    </row>
    <row r="118" spans="5:58" ht="15" customHeight="1"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9"/>
      <c r="AI118" s="8"/>
      <c r="AJ118" s="8"/>
      <c r="AK118" s="9"/>
      <c r="AL118" s="8"/>
      <c r="AM118" s="8"/>
      <c r="AN118" s="8"/>
      <c r="AO118" s="8"/>
      <c r="AP118" s="9"/>
      <c r="AQ118" s="8"/>
      <c r="AR118" s="8"/>
      <c r="AS118" s="9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ht="15" customHeight="1"/>
    <row r="120" ht="15" customHeight="1"/>
    <row r="121" ht="15" customHeight="1"/>
    <row r="122" ht="15" customHeight="1"/>
    <row r="123" ht="15" customHeight="1"/>
    <row r="124" ht="15" customHeight="1">
      <c r="AU124" s="10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</sheetData>
  <sheetProtection/>
  <mergeCells count="120">
    <mergeCell ref="J1:J3"/>
    <mergeCell ref="G1:G3"/>
    <mergeCell ref="B114:D114"/>
    <mergeCell ref="B115:D115"/>
    <mergeCell ref="B43:B46"/>
    <mergeCell ref="C43:C46"/>
    <mergeCell ref="B63:B66"/>
    <mergeCell ref="C63:C66"/>
    <mergeCell ref="B55:B58"/>
    <mergeCell ref="C55:C58"/>
    <mergeCell ref="F1:F3"/>
    <mergeCell ref="B107:B110"/>
    <mergeCell ref="C107:C110"/>
    <mergeCell ref="B35:B38"/>
    <mergeCell ref="C35:C38"/>
    <mergeCell ref="B95:B96"/>
    <mergeCell ref="B105:B106"/>
    <mergeCell ref="B79:B82"/>
    <mergeCell ref="C23:C26"/>
    <mergeCell ref="B7:B10"/>
    <mergeCell ref="BG1:BG6"/>
    <mergeCell ref="B1:B6"/>
    <mergeCell ref="N1:N3"/>
    <mergeCell ref="O1:O3"/>
    <mergeCell ref="S1:S3"/>
    <mergeCell ref="T1:T3"/>
    <mergeCell ref="V1:V3"/>
    <mergeCell ref="K1:K3"/>
    <mergeCell ref="AG1:AG3"/>
    <mergeCell ref="E1:E3"/>
    <mergeCell ref="A1:A117"/>
    <mergeCell ref="C31:C34"/>
    <mergeCell ref="B59:B62"/>
    <mergeCell ref="C59:C62"/>
    <mergeCell ref="B112:B113"/>
    <mergeCell ref="C112:C113"/>
    <mergeCell ref="C95:C96"/>
    <mergeCell ref="B23:B26"/>
    <mergeCell ref="C1:C6"/>
    <mergeCell ref="C7:C10"/>
    <mergeCell ref="AC1:AC3"/>
    <mergeCell ref="Y1:Y3"/>
    <mergeCell ref="U1:U3"/>
    <mergeCell ref="W1:W3"/>
    <mergeCell ref="X1:X3"/>
    <mergeCell ref="AB1:AB3"/>
    <mergeCell ref="L1:L3"/>
    <mergeCell ref="Z1:Z3"/>
    <mergeCell ref="AA1:AA3"/>
    <mergeCell ref="P1:P3"/>
    <mergeCell ref="M1:M3"/>
    <mergeCell ref="R1:R3"/>
    <mergeCell ref="Q1:Q3"/>
    <mergeCell ref="AO1:AO3"/>
    <mergeCell ref="AJ1:AJ3"/>
    <mergeCell ref="AI1:AI3"/>
    <mergeCell ref="BD1:BD3"/>
    <mergeCell ref="BB1:BB3"/>
    <mergeCell ref="AY1:AY3"/>
    <mergeCell ref="AM1:AM3"/>
    <mergeCell ref="BC1:BC3"/>
    <mergeCell ref="AX1:AX3"/>
    <mergeCell ref="AE1:AE3"/>
    <mergeCell ref="AF1:AF3"/>
    <mergeCell ref="AL1:AL3"/>
    <mergeCell ref="AZ1:AZ3"/>
    <mergeCell ref="AP1:AP3"/>
    <mergeCell ref="AQ1:AQ3"/>
    <mergeCell ref="AR1:AR3"/>
    <mergeCell ref="AS1:AS3"/>
    <mergeCell ref="AH1:AH3"/>
    <mergeCell ref="AN1:AN3"/>
    <mergeCell ref="D1:D6"/>
    <mergeCell ref="E4:BF4"/>
    <mergeCell ref="BF1:BF3"/>
    <mergeCell ref="AW1:AW3"/>
    <mergeCell ref="AK1:AK3"/>
    <mergeCell ref="AT1:AT3"/>
    <mergeCell ref="AU1:AU3"/>
    <mergeCell ref="BE1:BE3"/>
    <mergeCell ref="BA1:BA3"/>
    <mergeCell ref="AV1:AV3"/>
    <mergeCell ref="B117:D117"/>
    <mergeCell ref="B116:D116"/>
    <mergeCell ref="C105:C106"/>
    <mergeCell ref="B91:B94"/>
    <mergeCell ref="C91:C94"/>
    <mergeCell ref="AD1:AD3"/>
    <mergeCell ref="H1:H3"/>
    <mergeCell ref="I1:I3"/>
    <mergeCell ref="B103:B104"/>
    <mergeCell ref="C103:C104"/>
    <mergeCell ref="B11:B14"/>
    <mergeCell ref="C11:C14"/>
    <mergeCell ref="B15:B18"/>
    <mergeCell ref="C15:C18"/>
    <mergeCell ref="B19:B22"/>
    <mergeCell ref="B97:B100"/>
    <mergeCell ref="C97:C100"/>
    <mergeCell ref="C27:C30"/>
    <mergeCell ref="B31:B34"/>
    <mergeCell ref="B75:B78"/>
    <mergeCell ref="C75:C78"/>
    <mergeCell ref="B39:B42"/>
    <mergeCell ref="C39:C42"/>
    <mergeCell ref="B67:B70"/>
    <mergeCell ref="C79:C82"/>
    <mergeCell ref="B47:B50"/>
    <mergeCell ref="C47:C50"/>
    <mergeCell ref="C19:C22"/>
    <mergeCell ref="B27:B30"/>
    <mergeCell ref="C83:C86"/>
    <mergeCell ref="B87:B90"/>
    <mergeCell ref="C87:C90"/>
    <mergeCell ref="B51:B54"/>
    <mergeCell ref="C51:C54"/>
    <mergeCell ref="C67:C70"/>
    <mergeCell ref="B71:B74"/>
    <mergeCell ref="C71:C74"/>
    <mergeCell ref="B83:B86"/>
  </mergeCells>
  <conditionalFormatting sqref="E114:AW114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47" r:id="rId1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H91"/>
  <sheetViews>
    <sheetView view="pageBreakPreview" zoomScale="70" zoomScaleSheetLayoutView="70" zoomScalePageLayoutView="0" workbookViewId="0" topLeftCell="C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43.28125" style="0" customWidth="1"/>
    <col min="4" max="4" width="8.421875" style="0" customWidth="1"/>
    <col min="5" max="21" width="3.7109375" style="0" customWidth="1"/>
    <col min="22" max="22" width="5.140625" style="0" customWidth="1"/>
    <col min="23" max="48" width="3.7109375" style="0" customWidth="1"/>
    <col min="49" max="49" width="3.7109375" style="6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84" t="s">
        <v>98</v>
      </c>
      <c r="B1" s="73" t="s">
        <v>1</v>
      </c>
      <c r="C1" s="55" t="s">
        <v>2</v>
      </c>
      <c r="D1" s="121" t="s">
        <v>3</v>
      </c>
      <c r="E1" s="91" t="s">
        <v>4</v>
      </c>
      <c r="F1" s="91" t="s">
        <v>5</v>
      </c>
      <c r="G1" s="91" t="s">
        <v>6</v>
      </c>
      <c r="H1" s="91" t="s">
        <v>7</v>
      </c>
      <c r="I1" s="91" t="s">
        <v>8</v>
      </c>
      <c r="J1" s="78" t="s">
        <v>9</v>
      </c>
      <c r="K1" s="78" t="s">
        <v>10</v>
      </c>
      <c r="L1" s="78" t="s">
        <v>11</v>
      </c>
      <c r="M1" s="78" t="s">
        <v>12</v>
      </c>
      <c r="N1" s="78" t="s">
        <v>13</v>
      </c>
      <c r="O1" s="78" t="s">
        <v>14</v>
      </c>
      <c r="P1" s="78" t="s">
        <v>15</v>
      </c>
      <c r="Q1" s="78" t="s">
        <v>16</v>
      </c>
      <c r="R1" s="78" t="s">
        <v>17</v>
      </c>
      <c r="S1" s="91" t="s">
        <v>18</v>
      </c>
      <c r="T1" s="78" t="s">
        <v>19</v>
      </c>
      <c r="U1" s="78" t="s">
        <v>20</v>
      </c>
      <c r="V1" s="101" t="s">
        <v>21</v>
      </c>
      <c r="W1" s="78" t="s">
        <v>22</v>
      </c>
      <c r="X1" s="91" t="s">
        <v>50</v>
      </c>
      <c r="Y1" s="78" t="s">
        <v>23</v>
      </c>
      <c r="Z1" s="78" t="s">
        <v>24</v>
      </c>
      <c r="AA1" s="78" t="s">
        <v>25</v>
      </c>
      <c r="AB1" s="78" t="s">
        <v>26</v>
      </c>
      <c r="AC1" s="91" t="s">
        <v>27</v>
      </c>
      <c r="AD1" s="78" t="s">
        <v>28</v>
      </c>
      <c r="AE1" s="90" t="s">
        <v>198</v>
      </c>
      <c r="AF1" s="90" t="s">
        <v>199</v>
      </c>
      <c r="AG1" s="104" t="s">
        <v>200</v>
      </c>
      <c r="AH1" s="90" t="s">
        <v>201</v>
      </c>
      <c r="AI1" s="90" t="s">
        <v>202</v>
      </c>
      <c r="AJ1" s="90" t="s">
        <v>203</v>
      </c>
      <c r="AK1" s="97" t="s">
        <v>204</v>
      </c>
      <c r="AL1" s="90" t="s">
        <v>205</v>
      </c>
      <c r="AM1" s="90" t="s">
        <v>206</v>
      </c>
      <c r="AN1" s="90" t="s">
        <v>207</v>
      </c>
      <c r="AO1" s="97" t="s">
        <v>208</v>
      </c>
      <c r="AP1" s="90" t="s">
        <v>209</v>
      </c>
      <c r="AQ1" s="90" t="s">
        <v>210</v>
      </c>
      <c r="AR1" s="90" t="s">
        <v>211</v>
      </c>
      <c r="AS1" s="90" t="s">
        <v>212</v>
      </c>
      <c r="AT1" s="97" t="s">
        <v>213</v>
      </c>
      <c r="AU1" s="90" t="s">
        <v>214</v>
      </c>
      <c r="AV1" s="90" t="s">
        <v>215</v>
      </c>
      <c r="AW1" s="90" t="s">
        <v>216</v>
      </c>
      <c r="AX1" s="101" t="s">
        <v>29</v>
      </c>
      <c r="AY1" s="97" t="s">
        <v>217</v>
      </c>
      <c r="AZ1" s="90" t="s">
        <v>218</v>
      </c>
      <c r="BA1" s="90" t="s">
        <v>219</v>
      </c>
      <c r="BB1" s="90" t="s">
        <v>220</v>
      </c>
      <c r="BC1" s="90" t="s">
        <v>221</v>
      </c>
      <c r="BD1" s="97" t="s">
        <v>222</v>
      </c>
      <c r="BE1" s="97" t="s">
        <v>223</v>
      </c>
      <c r="BF1" s="97" t="s">
        <v>224</v>
      </c>
      <c r="BG1" s="125" t="s">
        <v>30</v>
      </c>
    </row>
    <row r="2" spans="1:59" ht="16.5" customHeight="1">
      <c r="A2" s="85"/>
      <c r="B2" s="73"/>
      <c r="C2" s="56"/>
      <c r="D2" s="121"/>
      <c r="E2" s="92"/>
      <c r="F2" s="92"/>
      <c r="G2" s="92"/>
      <c r="H2" s="92"/>
      <c r="I2" s="92"/>
      <c r="J2" s="79"/>
      <c r="K2" s="79"/>
      <c r="L2" s="79"/>
      <c r="M2" s="79"/>
      <c r="N2" s="79"/>
      <c r="O2" s="79"/>
      <c r="P2" s="79"/>
      <c r="Q2" s="79"/>
      <c r="R2" s="79"/>
      <c r="S2" s="92"/>
      <c r="T2" s="79"/>
      <c r="U2" s="79"/>
      <c r="V2" s="102"/>
      <c r="W2" s="79"/>
      <c r="X2" s="92"/>
      <c r="Y2" s="79"/>
      <c r="Z2" s="79"/>
      <c r="AA2" s="79"/>
      <c r="AB2" s="79"/>
      <c r="AC2" s="92"/>
      <c r="AD2" s="79"/>
      <c r="AE2" s="90"/>
      <c r="AF2" s="90"/>
      <c r="AG2" s="104"/>
      <c r="AH2" s="90"/>
      <c r="AI2" s="90"/>
      <c r="AJ2" s="90"/>
      <c r="AK2" s="97"/>
      <c r="AL2" s="90"/>
      <c r="AM2" s="90"/>
      <c r="AN2" s="90"/>
      <c r="AO2" s="97"/>
      <c r="AP2" s="90"/>
      <c r="AQ2" s="90"/>
      <c r="AR2" s="90"/>
      <c r="AS2" s="90"/>
      <c r="AT2" s="97"/>
      <c r="AU2" s="90"/>
      <c r="AV2" s="90"/>
      <c r="AW2" s="90"/>
      <c r="AX2" s="102"/>
      <c r="AY2" s="97"/>
      <c r="AZ2" s="90"/>
      <c r="BA2" s="90"/>
      <c r="BB2" s="90"/>
      <c r="BC2" s="90"/>
      <c r="BD2" s="97"/>
      <c r="BE2" s="97"/>
      <c r="BF2" s="97"/>
      <c r="BG2" s="126"/>
    </row>
    <row r="3" spans="1:59" ht="16.5" customHeight="1">
      <c r="A3" s="85"/>
      <c r="B3" s="73"/>
      <c r="C3" s="56"/>
      <c r="D3" s="121"/>
      <c r="E3" s="93"/>
      <c r="F3" s="93"/>
      <c r="G3" s="93"/>
      <c r="H3" s="93"/>
      <c r="I3" s="93"/>
      <c r="J3" s="80"/>
      <c r="K3" s="80"/>
      <c r="L3" s="80"/>
      <c r="M3" s="80"/>
      <c r="N3" s="80"/>
      <c r="O3" s="80"/>
      <c r="P3" s="80"/>
      <c r="Q3" s="80"/>
      <c r="R3" s="80"/>
      <c r="S3" s="93"/>
      <c r="T3" s="80"/>
      <c r="U3" s="80"/>
      <c r="V3" s="103"/>
      <c r="W3" s="80"/>
      <c r="X3" s="93"/>
      <c r="Y3" s="80"/>
      <c r="Z3" s="80"/>
      <c r="AA3" s="80"/>
      <c r="AB3" s="80"/>
      <c r="AC3" s="93"/>
      <c r="AD3" s="80"/>
      <c r="AE3" s="90"/>
      <c r="AF3" s="90"/>
      <c r="AG3" s="104"/>
      <c r="AH3" s="90"/>
      <c r="AI3" s="90"/>
      <c r="AJ3" s="90"/>
      <c r="AK3" s="97"/>
      <c r="AL3" s="90"/>
      <c r="AM3" s="90"/>
      <c r="AN3" s="90"/>
      <c r="AO3" s="97"/>
      <c r="AP3" s="90"/>
      <c r="AQ3" s="90"/>
      <c r="AR3" s="90"/>
      <c r="AS3" s="90"/>
      <c r="AT3" s="97"/>
      <c r="AU3" s="90"/>
      <c r="AV3" s="90"/>
      <c r="AW3" s="90"/>
      <c r="AX3" s="103"/>
      <c r="AY3" s="97"/>
      <c r="AZ3" s="90"/>
      <c r="BA3" s="90"/>
      <c r="BB3" s="90"/>
      <c r="BC3" s="90"/>
      <c r="BD3" s="97"/>
      <c r="BE3" s="97"/>
      <c r="BF3" s="97"/>
      <c r="BG3" s="126"/>
    </row>
    <row r="4" spans="1:59" ht="15">
      <c r="A4" s="85"/>
      <c r="B4" s="73"/>
      <c r="C4" s="56"/>
      <c r="D4" s="121"/>
      <c r="E4" s="123" t="s">
        <v>31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6"/>
    </row>
    <row r="5" spans="1:59" ht="15">
      <c r="A5" s="85"/>
      <c r="B5" s="74"/>
      <c r="C5" s="56"/>
      <c r="D5" s="122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31"/>
      <c r="W5" s="11">
        <v>18</v>
      </c>
      <c r="X5" s="11">
        <v>19</v>
      </c>
      <c r="Y5" s="11">
        <v>20</v>
      </c>
      <c r="Z5" s="11">
        <v>21</v>
      </c>
      <c r="AA5" s="11">
        <v>22</v>
      </c>
      <c r="AB5" s="11">
        <v>23</v>
      </c>
      <c r="AC5" s="11">
        <v>24</v>
      </c>
      <c r="AD5" s="11">
        <v>25</v>
      </c>
      <c r="AE5" s="11">
        <v>26</v>
      </c>
      <c r="AF5" s="11">
        <v>27</v>
      </c>
      <c r="AG5" s="11">
        <v>28</v>
      </c>
      <c r="AH5" s="11">
        <v>29</v>
      </c>
      <c r="AI5" s="11">
        <v>30</v>
      </c>
      <c r="AJ5" s="11">
        <v>31</v>
      </c>
      <c r="AK5" s="11">
        <v>32</v>
      </c>
      <c r="AL5" s="11">
        <v>33</v>
      </c>
      <c r="AM5" s="11">
        <v>34</v>
      </c>
      <c r="AN5" s="11">
        <v>35</v>
      </c>
      <c r="AO5" s="11">
        <v>36</v>
      </c>
      <c r="AP5" s="11">
        <v>37</v>
      </c>
      <c r="AQ5" s="11">
        <v>38</v>
      </c>
      <c r="AR5" s="11">
        <v>39</v>
      </c>
      <c r="AS5" s="11">
        <v>40</v>
      </c>
      <c r="AT5" s="11">
        <v>41</v>
      </c>
      <c r="AU5" s="11">
        <v>42</v>
      </c>
      <c r="AV5" s="11">
        <v>43</v>
      </c>
      <c r="AW5" s="11">
        <v>44</v>
      </c>
      <c r="AX5" s="31"/>
      <c r="AY5" s="11">
        <v>45</v>
      </c>
      <c r="AZ5" s="11">
        <v>46</v>
      </c>
      <c r="BA5" s="11">
        <v>47</v>
      </c>
      <c r="BB5" s="11">
        <v>48</v>
      </c>
      <c r="BC5" s="11">
        <v>49</v>
      </c>
      <c r="BD5" s="11">
        <v>50</v>
      </c>
      <c r="BE5" s="11">
        <v>51</v>
      </c>
      <c r="BF5" s="11">
        <v>52</v>
      </c>
      <c r="BG5" s="126"/>
    </row>
    <row r="6" spans="1:59" ht="15">
      <c r="A6" s="85"/>
      <c r="B6" s="74"/>
      <c r="C6" s="56"/>
      <c r="D6" s="122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12">
        <v>16</v>
      </c>
      <c r="U6" s="12">
        <v>17</v>
      </c>
      <c r="V6" s="32"/>
      <c r="W6" s="12" t="s">
        <v>32</v>
      </c>
      <c r="X6" s="12" t="s">
        <v>32</v>
      </c>
      <c r="Y6" s="12">
        <v>1</v>
      </c>
      <c r="Z6" s="12">
        <v>2</v>
      </c>
      <c r="AA6" s="12">
        <v>3</v>
      </c>
      <c r="AB6" s="12">
        <v>4</v>
      </c>
      <c r="AC6" s="12">
        <v>5</v>
      </c>
      <c r="AD6" s="12">
        <v>6</v>
      </c>
      <c r="AE6" s="12">
        <v>7</v>
      </c>
      <c r="AF6" s="12">
        <v>8</v>
      </c>
      <c r="AG6" s="12">
        <v>9</v>
      </c>
      <c r="AH6" s="12">
        <v>10</v>
      </c>
      <c r="AI6" s="12">
        <v>11</v>
      </c>
      <c r="AJ6" s="12">
        <v>12</v>
      </c>
      <c r="AK6" s="12">
        <v>13</v>
      </c>
      <c r="AL6" s="12">
        <v>14</v>
      </c>
      <c r="AM6" s="12">
        <v>15</v>
      </c>
      <c r="AN6" s="12">
        <v>16</v>
      </c>
      <c r="AO6" s="12">
        <v>17</v>
      </c>
      <c r="AP6" s="12">
        <v>18</v>
      </c>
      <c r="AQ6" s="12">
        <v>19</v>
      </c>
      <c r="AR6" s="12">
        <v>20</v>
      </c>
      <c r="AS6" s="12">
        <v>21</v>
      </c>
      <c r="AT6" s="12">
        <v>22</v>
      </c>
      <c r="AU6" s="12">
        <v>23</v>
      </c>
      <c r="AV6" s="12">
        <v>24</v>
      </c>
      <c r="AW6" s="12" t="s">
        <v>32</v>
      </c>
      <c r="AX6" s="32"/>
      <c r="AY6" s="12" t="s">
        <v>32</v>
      </c>
      <c r="AZ6" s="12" t="s">
        <v>32</v>
      </c>
      <c r="BA6" s="12" t="s">
        <v>32</v>
      </c>
      <c r="BB6" s="12" t="s">
        <v>32</v>
      </c>
      <c r="BC6" s="12" t="s">
        <v>32</v>
      </c>
      <c r="BD6" s="12" t="s">
        <v>32</v>
      </c>
      <c r="BE6" s="12" t="s">
        <v>32</v>
      </c>
      <c r="BF6" s="12" t="s">
        <v>32</v>
      </c>
      <c r="BG6" s="126"/>
    </row>
    <row r="7" spans="1:60" ht="12" customHeight="1">
      <c r="A7" s="124"/>
      <c r="B7" s="111" t="s">
        <v>51</v>
      </c>
      <c r="C7" s="114" t="s">
        <v>52</v>
      </c>
      <c r="D7" s="3" t="s">
        <v>35</v>
      </c>
      <c r="E7" s="13">
        <f>SUM(E11,E15,E19)</f>
        <v>6</v>
      </c>
      <c r="F7" s="13">
        <f aca="true" t="shared" si="0" ref="F7:AX10">SUM(F11,F15,F19)</f>
        <v>4</v>
      </c>
      <c r="G7" s="13">
        <f t="shared" si="0"/>
        <v>6</v>
      </c>
      <c r="H7" s="13">
        <f t="shared" si="0"/>
        <v>4</v>
      </c>
      <c r="I7" s="13">
        <f t="shared" si="0"/>
        <v>6</v>
      </c>
      <c r="J7" s="13">
        <f t="shared" si="0"/>
        <v>4</v>
      </c>
      <c r="K7" s="13">
        <f t="shared" si="0"/>
        <v>6</v>
      </c>
      <c r="L7" s="13">
        <f t="shared" si="0"/>
        <v>4</v>
      </c>
      <c r="M7" s="13">
        <f t="shared" si="0"/>
        <v>4</v>
      </c>
      <c r="N7" s="13">
        <f t="shared" si="0"/>
        <v>4</v>
      </c>
      <c r="O7" s="13">
        <f t="shared" si="0"/>
        <v>6</v>
      </c>
      <c r="P7" s="13">
        <f t="shared" si="0"/>
        <v>4</v>
      </c>
      <c r="Q7" s="13">
        <f t="shared" si="0"/>
        <v>6</v>
      </c>
      <c r="R7" s="13">
        <f t="shared" si="0"/>
        <v>4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33">
        <f t="shared" si="0"/>
        <v>68</v>
      </c>
      <c r="W7" s="13">
        <f t="shared" si="0"/>
        <v>0</v>
      </c>
      <c r="X7" s="13">
        <f t="shared" si="0"/>
        <v>0</v>
      </c>
      <c r="Y7" s="13">
        <f t="shared" si="0"/>
        <v>8</v>
      </c>
      <c r="Z7" s="13">
        <f t="shared" si="0"/>
        <v>10</v>
      </c>
      <c r="AA7" s="13">
        <f t="shared" si="0"/>
        <v>8</v>
      </c>
      <c r="AB7" s="13">
        <f t="shared" si="0"/>
        <v>10</v>
      </c>
      <c r="AC7" s="13">
        <f t="shared" si="0"/>
        <v>8</v>
      </c>
      <c r="AD7" s="13">
        <f t="shared" si="0"/>
        <v>10</v>
      </c>
      <c r="AE7" s="13">
        <f t="shared" si="0"/>
        <v>8</v>
      </c>
      <c r="AF7" s="13">
        <f t="shared" si="0"/>
        <v>10</v>
      </c>
      <c r="AG7" s="13">
        <f t="shared" si="0"/>
        <v>2</v>
      </c>
      <c r="AH7" s="13">
        <f t="shared" si="0"/>
        <v>0</v>
      </c>
      <c r="AI7" s="13">
        <f t="shared" si="0"/>
        <v>0</v>
      </c>
      <c r="AJ7" s="13">
        <f t="shared" si="0"/>
        <v>0</v>
      </c>
      <c r="AK7" s="13">
        <f t="shared" si="0"/>
        <v>4</v>
      </c>
      <c r="AL7" s="13">
        <f t="shared" si="0"/>
        <v>6</v>
      </c>
      <c r="AM7" s="13">
        <f t="shared" si="0"/>
        <v>6</v>
      </c>
      <c r="AN7" s="13">
        <f t="shared" si="0"/>
        <v>6</v>
      </c>
      <c r="AO7" s="13">
        <f t="shared" si="0"/>
        <v>6</v>
      </c>
      <c r="AP7" s="13">
        <f t="shared" si="0"/>
        <v>6</v>
      </c>
      <c r="AQ7" s="13">
        <f t="shared" si="0"/>
        <v>6</v>
      </c>
      <c r="AR7" s="13">
        <f t="shared" si="0"/>
        <v>6</v>
      </c>
      <c r="AS7" s="13">
        <f t="shared" si="0"/>
        <v>4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33">
        <f t="shared" si="0"/>
        <v>124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4">
        <f aca="true" t="shared" si="1" ref="BG7:BG18">SUM(V7+AX7)</f>
        <v>192</v>
      </c>
      <c r="BH7" s="6"/>
    </row>
    <row r="8" spans="1:59" ht="12" customHeight="1">
      <c r="A8" s="124"/>
      <c r="B8" s="112"/>
      <c r="C8" s="115"/>
      <c r="D8" s="3" t="s">
        <v>36</v>
      </c>
      <c r="E8" s="13">
        <f>SUM(E12,E16,E20)</f>
        <v>0</v>
      </c>
      <c r="F8" s="13">
        <f aca="true" t="shared" si="2" ref="F8:T8">SUM(F12,F16,F20)</f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2"/>
        <v>0</v>
      </c>
      <c r="M8" s="13">
        <f t="shared" si="2"/>
        <v>0</v>
      </c>
      <c r="N8" s="13">
        <f t="shared" si="2"/>
        <v>0</v>
      </c>
      <c r="O8" s="13">
        <f t="shared" si="2"/>
        <v>0</v>
      </c>
      <c r="P8" s="13">
        <f t="shared" si="2"/>
        <v>0</v>
      </c>
      <c r="Q8" s="13">
        <f t="shared" si="2"/>
        <v>0</v>
      </c>
      <c r="R8" s="13">
        <f t="shared" si="2"/>
        <v>0</v>
      </c>
      <c r="S8" s="13">
        <f t="shared" si="2"/>
        <v>0</v>
      </c>
      <c r="T8" s="13">
        <f t="shared" si="2"/>
        <v>0</v>
      </c>
      <c r="U8" s="13">
        <f t="shared" si="0"/>
        <v>0</v>
      </c>
      <c r="V8" s="33">
        <f t="shared" si="0"/>
        <v>0</v>
      </c>
      <c r="W8" s="13">
        <f t="shared" si="0"/>
        <v>0</v>
      </c>
      <c r="X8" s="13">
        <f t="shared" si="0"/>
        <v>0</v>
      </c>
      <c r="Y8" s="13">
        <f t="shared" si="0"/>
        <v>0</v>
      </c>
      <c r="Z8" s="13">
        <f t="shared" si="0"/>
        <v>0</v>
      </c>
      <c r="AA8" s="13">
        <f t="shared" si="0"/>
        <v>0</v>
      </c>
      <c r="AB8" s="13">
        <f t="shared" si="0"/>
        <v>0</v>
      </c>
      <c r="AC8" s="13">
        <f t="shared" si="0"/>
        <v>0</v>
      </c>
      <c r="AD8" s="13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0</v>
      </c>
      <c r="AM8" s="13">
        <f t="shared" si="0"/>
        <v>2</v>
      </c>
      <c r="AN8" s="13">
        <f t="shared" si="0"/>
        <v>2</v>
      </c>
      <c r="AO8" s="13">
        <f t="shared" si="0"/>
        <v>2</v>
      </c>
      <c r="AP8" s="13">
        <f t="shared" si="0"/>
        <v>2</v>
      </c>
      <c r="AQ8" s="13">
        <f t="shared" si="0"/>
        <v>2</v>
      </c>
      <c r="AR8" s="13">
        <f t="shared" si="0"/>
        <v>1</v>
      </c>
      <c r="AS8" s="13">
        <f t="shared" si="0"/>
        <v>1</v>
      </c>
      <c r="AT8" s="13">
        <f t="shared" si="0"/>
        <v>0</v>
      </c>
      <c r="AU8" s="13">
        <f t="shared" si="0"/>
        <v>0</v>
      </c>
      <c r="AV8" s="13">
        <f t="shared" si="0"/>
        <v>0</v>
      </c>
      <c r="AW8" s="13">
        <f t="shared" si="0"/>
        <v>0</v>
      </c>
      <c r="AX8" s="33">
        <f t="shared" si="0"/>
        <v>12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4">
        <f t="shared" si="1"/>
        <v>12</v>
      </c>
    </row>
    <row r="9" spans="1:59" ht="12" customHeight="1">
      <c r="A9" s="124"/>
      <c r="B9" s="112"/>
      <c r="C9" s="115"/>
      <c r="D9" s="3" t="s">
        <v>112</v>
      </c>
      <c r="E9" s="13">
        <f>SUM(E13,E17,E21)</f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0</v>
      </c>
      <c r="V9" s="33">
        <f t="shared" si="0"/>
        <v>0</v>
      </c>
      <c r="W9" s="13">
        <f t="shared" si="0"/>
        <v>0</v>
      </c>
      <c r="X9" s="13">
        <f t="shared" si="0"/>
        <v>0</v>
      </c>
      <c r="Y9" s="13">
        <f t="shared" si="0"/>
        <v>0</v>
      </c>
      <c r="Z9" s="13">
        <f t="shared" si="0"/>
        <v>0</v>
      </c>
      <c r="AA9" s="13">
        <f t="shared" si="0"/>
        <v>0</v>
      </c>
      <c r="AB9" s="13">
        <f t="shared" si="0"/>
        <v>0</v>
      </c>
      <c r="AC9" s="13">
        <f t="shared" si="0"/>
        <v>0</v>
      </c>
      <c r="AD9" s="13">
        <f t="shared" si="0"/>
        <v>0</v>
      </c>
      <c r="AE9" s="13">
        <f t="shared" si="0"/>
        <v>0</v>
      </c>
      <c r="AF9" s="13">
        <f t="shared" si="0"/>
        <v>0</v>
      </c>
      <c r="AG9" s="13">
        <f t="shared" si="0"/>
        <v>0</v>
      </c>
      <c r="AH9" s="13">
        <f t="shared" si="0"/>
        <v>0</v>
      </c>
      <c r="AI9" s="13">
        <f t="shared" si="0"/>
        <v>0</v>
      </c>
      <c r="AJ9" s="13">
        <f t="shared" si="0"/>
        <v>0</v>
      </c>
      <c r="AK9" s="13">
        <f t="shared" si="0"/>
        <v>0</v>
      </c>
      <c r="AL9" s="13">
        <f t="shared" si="0"/>
        <v>0</v>
      </c>
      <c r="AM9" s="13">
        <f t="shared" si="0"/>
        <v>0</v>
      </c>
      <c r="AN9" s="13">
        <f t="shared" si="0"/>
        <v>0</v>
      </c>
      <c r="AO9" s="13">
        <f t="shared" si="0"/>
        <v>0</v>
      </c>
      <c r="AP9" s="13">
        <f t="shared" si="0"/>
        <v>0</v>
      </c>
      <c r="AQ9" s="13">
        <f t="shared" si="0"/>
        <v>0</v>
      </c>
      <c r="AR9" s="13">
        <f t="shared" si="0"/>
        <v>0</v>
      </c>
      <c r="AS9" s="13">
        <f t="shared" si="0"/>
        <v>0</v>
      </c>
      <c r="AT9" s="13">
        <f t="shared" si="0"/>
        <v>0</v>
      </c>
      <c r="AU9" s="13">
        <f t="shared" si="0"/>
        <v>0</v>
      </c>
      <c r="AV9" s="13">
        <f t="shared" si="0"/>
        <v>0</v>
      </c>
      <c r="AW9" s="13">
        <f t="shared" si="0"/>
        <v>0</v>
      </c>
      <c r="AX9" s="33">
        <f t="shared" si="0"/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4">
        <f t="shared" si="1"/>
        <v>0</v>
      </c>
    </row>
    <row r="10" spans="1:59" ht="12" customHeight="1">
      <c r="A10" s="124"/>
      <c r="B10" s="113"/>
      <c r="C10" s="116"/>
      <c r="D10" s="3" t="s">
        <v>113</v>
      </c>
      <c r="E10" s="13">
        <f>SUM(E14,E18,E22)</f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33">
        <f t="shared" si="0"/>
        <v>0</v>
      </c>
      <c r="W10" s="13">
        <f t="shared" si="0"/>
        <v>0</v>
      </c>
      <c r="X10" s="13">
        <f t="shared" si="0"/>
        <v>0</v>
      </c>
      <c r="Y10" s="13">
        <f t="shared" si="0"/>
        <v>0</v>
      </c>
      <c r="Z10" s="13">
        <f t="shared" si="0"/>
        <v>0</v>
      </c>
      <c r="AA10" s="13">
        <f t="shared" si="0"/>
        <v>0</v>
      </c>
      <c r="AB10" s="13">
        <f t="shared" si="0"/>
        <v>0</v>
      </c>
      <c r="AC10" s="13">
        <f t="shared" si="0"/>
        <v>0</v>
      </c>
      <c r="AD10" s="13">
        <f t="shared" si="0"/>
        <v>0</v>
      </c>
      <c r="AE10" s="13">
        <f t="shared" si="0"/>
        <v>0</v>
      </c>
      <c r="AF10" s="13">
        <f t="shared" si="0"/>
        <v>0</v>
      </c>
      <c r="AG10" s="13">
        <f t="shared" si="0"/>
        <v>0</v>
      </c>
      <c r="AH10" s="13">
        <f t="shared" si="0"/>
        <v>0</v>
      </c>
      <c r="AI10" s="13">
        <f t="shared" si="0"/>
        <v>0</v>
      </c>
      <c r="AJ10" s="13">
        <f t="shared" si="0"/>
        <v>0</v>
      </c>
      <c r="AK10" s="13">
        <f t="shared" si="0"/>
        <v>0</v>
      </c>
      <c r="AL10" s="13">
        <f t="shared" si="0"/>
        <v>0</v>
      </c>
      <c r="AM10" s="13">
        <f t="shared" si="0"/>
        <v>0</v>
      </c>
      <c r="AN10" s="13">
        <f t="shared" si="0"/>
        <v>0</v>
      </c>
      <c r="AO10" s="13">
        <f t="shared" si="0"/>
        <v>0</v>
      </c>
      <c r="AP10" s="13">
        <f t="shared" si="0"/>
        <v>0</v>
      </c>
      <c r="AQ10" s="13">
        <f t="shared" si="0"/>
        <v>0</v>
      </c>
      <c r="AR10" s="13">
        <f t="shared" si="0"/>
        <v>0</v>
      </c>
      <c r="AS10" s="13">
        <f t="shared" si="0"/>
        <v>0</v>
      </c>
      <c r="AT10" s="13">
        <f t="shared" si="0"/>
        <v>0</v>
      </c>
      <c r="AU10" s="13">
        <f t="shared" si="0"/>
        <v>0</v>
      </c>
      <c r="AV10" s="13">
        <f t="shared" si="0"/>
        <v>0</v>
      </c>
      <c r="AW10" s="13">
        <f t="shared" si="0"/>
        <v>0</v>
      </c>
      <c r="AX10" s="33">
        <f t="shared" si="0"/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4">
        <f t="shared" si="1"/>
        <v>0</v>
      </c>
    </row>
    <row r="11" spans="1:59" ht="12" customHeight="1">
      <c r="A11" s="124"/>
      <c r="B11" s="108" t="s">
        <v>89</v>
      </c>
      <c r="C11" s="105" t="s">
        <v>119</v>
      </c>
      <c r="D11" s="3" t="s">
        <v>35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39">
        <v>4</v>
      </c>
      <c r="L11" s="15">
        <v>2</v>
      </c>
      <c r="M11" s="25">
        <v>2</v>
      </c>
      <c r="N11" s="25">
        <v>2</v>
      </c>
      <c r="O11" s="39">
        <v>4</v>
      </c>
      <c r="P11" s="39">
        <v>2</v>
      </c>
      <c r="Q11" s="39">
        <v>4</v>
      </c>
      <c r="R11" s="39">
        <v>2</v>
      </c>
      <c r="S11" s="15"/>
      <c r="T11" s="15"/>
      <c r="U11" s="15"/>
      <c r="V11" s="34">
        <f aca="true" t="shared" si="3" ref="V11:V18">SUM(E11:U11)</f>
        <v>34</v>
      </c>
      <c r="W11" s="16">
        <v>0</v>
      </c>
      <c r="X11" s="16">
        <v>0</v>
      </c>
      <c r="Y11" s="15">
        <v>2</v>
      </c>
      <c r="Z11" s="15">
        <v>4</v>
      </c>
      <c r="AA11" s="15">
        <v>2</v>
      </c>
      <c r="AB11" s="15">
        <v>4</v>
      </c>
      <c r="AC11" s="15">
        <v>2</v>
      </c>
      <c r="AD11" s="15">
        <v>4</v>
      </c>
      <c r="AE11" s="15">
        <v>2</v>
      </c>
      <c r="AF11" s="15">
        <v>4</v>
      </c>
      <c r="AG11" s="15"/>
      <c r="AH11" s="15"/>
      <c r="AI11" s="15"/>
      <c r="AJ11" s="15"/>
      <c r="AK11" s="15">
        <v>2</v>
      </c>
      <c r="AL11" s="15">
        <v>2</v>
      </c>
      <c r="AM11" s="15">
        <v>2</v>
      </c>
      <c r="AN11" s="15">
        <v>2</v>
      </c>
      <c r="AO11" s="15">
        <v>2</v>
      </c>
      <c r="AP11" s="15">
        <v>2</v>
      </c>
      <c r="AQ11" s="15">
        <v>2</v>
      </c>
      <c r="AR11" s="15">
        <v>2</v>
      </c>
      <c r="AS11" s="27">
        <v>2</v>
      </c>
      <c r="AT11" s="15"/>
      <c r="AU11" s="15"/>
      <c r="AV11" s="15"/>
      <c r="AW11" s="15"/>
      <c r="AX11" s="34">
        <f aca="true" t="shared" si="4" ref="AX11:AX18">SUM(Y11:AW11)</f>
        <v>42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4">
        <f t="shared" si="1"/>
        <v>76</v>
      </c>
    </row>
    <row r="12" spans="1:59" ht="12" customHeight="1">
      <c r="A12" s="124"/>
      <c r="B12" s="109"/>
      <c r="C12" s="106"/>
      <c r="D12" s="3" t="s">
        <v>36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34">
        <f t="shared" si="3"/>
        <v>0</v>
      </c>
      <c r="W12" s="16">
        <v>0</v>
      </c>
      <c r="X12" s="16">
        <v>0</v>
      </c>
      <c r="Y12" s="15"/>
      <c r="Z12" s="15"/>
      <c r="AA12" s="15"/>
      <c r="AB12" s="15"/>
      <c r="AC12" s="15"/>
      <c r="AD12" s="15"/>
      <c r="AE12" s="15"/>
      <c r="AF12" s="17"/>
      <c r="AG12" s="15"/>
      <c r="AH12" s="15"/>
      <c r="AI12" s="15"/>
      <c r="AJ12" s="15"/>
      <c r="AK12" s="15"/>
      <c r="AL12" s="15"/>
      <c r="AM12" s="15"/>
      <c r="AN12" s="15">
        <v>2</v>
      </c>
      <c r="AO12" s="17"/>
      <c r="AP12" s="15">
        <v>2</v>
      </c>
      <c r="AQ12" s="15"/>
      <c r="AR12" s="15">
        <v>1</v>
      </c>
      <c r="AS12" s="15"/>
      <c r="AT12" s="15"/>
      <c r="AU12" s="15"/>
      <c r="AV12" s="15"/>
      <c r="AW12" s="15"/>
      <c r="AX12" s="34">
        <f t="shared" si="4"/>
        <v>5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4">
        <f t="shared" si="1"/>
        <v>5</v>
      </c>
    </row>
    <row r="13" spans="1:59" ht="12" customHeight="1">
      <c r="A13" s="124"/>
      <c r="B13" s="109"/>
      <c r="C13" s="106"/>
      <c r="D13" s="3" t="s">
        <v>112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34">
        <f t="shared" si="3"/>
        <v>0</v>
      </c>
      <c r="W13" s="16">
        <v>0</v>
      </c>
      <c r="X13" s="16">
        <v>0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34">
        <f t="shared" si="4"/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4">
        <f t="shared" si="1"/>
        <v>0</v>
      </c>
    </row>
    <row r="14" spans="1:59" ht="12" customHeight="1">
      <c r="A14" s="124"/>
      <c r="B14" s="110"/>
      <c r="C14" s="107"/>
      <c r="D14" s="3" t="s">
        <v>113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34">
        <f t="shared" si="3"/>
        <v>0</v>
      </c>
      <c r="W14" s="16">
        <v>0</v>
      </c>
      <c r="X14" s="16">
        <v>0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34">
        <f t="shared" si="4"/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4">
        <f t="shared" si="1"/>
        <v>0</v>
      </c>
    </row>
    <row r="15" spans="1:59" ht="12" customHeight="1">
      <c r="A15" s="124"/>
      <c r="B15" s="108" t="s">
        <v>54</v>
      </c>
      <c r="C15" s="117" t="s">
        <v>56</v>
      </c>
      <c r="D15" s="3" t="s">
        <v>35</v>
      </c>
      <c r="E15" s="39">
        <v>4</v>
      </c>
      <c r="F15" s="39">
        <v>2</v>
      </c>
      <c r="G15" s="39">
        <v>4</v>
      </c>
      <c r="H15" s="39">
        <v>2</v>
      </c>
      <c r="I15" s="39">
        <v>4</v>
      </c>
      <c r="J15" s="39">
        <v>2</v>
      </c>
      <c r="K15" s="25">
        <v>2</v>
      </c>
      <c r="L15" s="25">
        <v>2</v>
      </c>
      <c r="M15" s="25">
        <v>2</v>
      </c>
      <c r="N15" s="25">
        <v>2</v>
      </c>
      <c r="O15" s="25">
        <v>2</v>
      </c>
      <c r="P15" s="25">
        <v>2</v>
      </c>
      <c r="Q15" s="25">
        <v>2</v>
      </c>
      <c r="R15" s="60">
        <v>2</v>
      </c>
      <c r="S15" s="25"/>
      <c r="T15" s="25"/>
      <c r="U15" s="25"/>
      <c r="V15" s="34">
        <f t="shared" si="3"/>
        <v>34</v>
      </c>
      <c r="W15" s="16">
        <v>0</v>
      </c>
      <c r="X15" s="16">
        <v>0</v>
      </c>
      <c r="Y15" s="15">
        <v>4</v>
      </c>
      <c r="Z15" s="15">
        <v>2</v>
      </c>
      <c r="AA15" s="15">
        <v>4</v>
      </c>
      <c r="AB15" s="15">
        <v>2</v>
      </c>
      <c r="AC15" s="15">
        <v>4</v>
      </c>
      <c r="AD15" s="15">
        <v>2</v>
      </c>
      <c r="AE15" s="15">
        <v>4</v>
      </c>
      <c r="AF15" s="15">
        <v>2</v>
      </c>
      <c r="AG15" s="15">
        <v>2</v>
      </c>
      <c r="AH15" s="15"/>
      <c r="AI15" s="15"/>
      <c r="AJ15" s="15"/>
      <c r="AK15" s="15"/>
      <c r="AL15" s="15">
        <v>2</v>
      </c>
      <c r="AM15" s="15">
        <v>2</v>
      </c>
      <c r="AN15" s="15">
        <v>2</v>
      </c>
      <c r="AO15" s="15">
        <v>2</v>
      </c>
      <c r="AP15" s="15">
        <v>2</v>
      </c>
      <c r="AQ15" s="15">
        <v>2</v>
      </c>
      <c r="AR15" s="15">
        <v>2</v>
      </c>
      <c r="AS15" s="60">
        <v>2</v>
      </c>
      <c r="AT15" s="15"/>
      <c r="AU15" s="15"/>
      <c r="AV15" s="15"/>
      <c r="AW15" s="15"/>
      <c r="AX15" s="34">
        <f t="shared" si="4"/>
        <v>42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4">
        <f t="shared" si="1"/>
        <v>76</v>
      </c>
    </row>
    <row r="16" spans="1:59" ht="12" customHeight="1">
      <c r="A16" s="124"/>
      <c r="B16" s="109"/>
      <c r="C16" s="118"/>
      <c r="D16" s="3" t="s">
        <v>36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25"/>
      <c r="S16" s="25"/>
      <c r="T16" s="25"/>
      <c r="U16" s="25"/>
      <c r="V16" s="34">
        <f t="shared" si="3"/>
        <v>0</v>
      </c>
      <c r="W16" s="16">
        <v>0</v>
      </c>
      <c r="X16" s="16">
        <v>0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>
        <v>2</v>
      </c>
      <c r="AN16" s="15"/>
      <c r="AO16" s="15"/>
      <c r="AP16" s="15"/>
      <c r="AQ16" s="15"/>
      <c r="AR16" s="15"/>
      <c r="AS16" s="15">
        <v>1</v>
      </c>
      <c r="AT16" s="15"/>
      <c r="AU16" s="15"/>
      <c r="AV16" s="15"/>
      <c r="AW16" s="15"/>
      <c r="AX16" s="34">
        <f t="shared" si="4"/>
        <v>3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4">
        <f t="shared" si="1"/>
        <v>3</v>
      </c>
    </row>
    <row r="17" spans="1:59" ht="12" customHeight="1">
      <c r="A17" s="124"/>
      <c r="B17" s="109"/>
      <c r="C17" s="118"/>
      <c r="D17" s="3" t="s">
        <v>112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34">
        <f t="shared" si="3"/>
        <v>0</v>
      </c>
      <c r="W17" s="16">
        <v>0</v>
      </c>
      <c r="X17" s="16">
        <v>0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34">
        <f t="shared" si="4"/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4">
        <f t="shared" si="1"/>
        <v>0</v>
      </c>
    </row>
    <row r="18" spans="1:59" ht="12" customHeight="1">
      <c r="A18" s="124"/>
      <c r="B18" s="110"/>
      <c r="C18" s="119"/>
      <c r="D18" s="3" t="s">
        <v>113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34">
        <f t="shared" si="3"/>
        <v>0</v>
      </c>
      <c r="W18" s="16">
        <v>0</v>
      </c>
      <c r="X18" s="16">
        <v>0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34">
        <f t="shared" si="4"/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4">
        <f t="shared" si="1"/>
        <v>0</v>
      </c>
    </row>
    <row r="19" spans="1:59" ht="12" customHeight="1">
      <c r="A19" s="124"/>
      <c r="B19" s="108" t="s">
        <v>91</v>
      </c>
      <c r="C19" s="105" t="s">
        <v>122</v>
      </c>
      <c r="D19" s="3" t="s">
        <v>35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5"/>
      <c r="V19" s="34">
        <f>SUM(E19:U19)</f>
        <v>0</v>
      </c>
      <c r="W19" s="16">
        <v>0</v>
      </c>
      <c r="X19" s="16">
        <v>0</v>
      </c>
      <c r="Y19" s="15">
        <v>2</v>
      </c>
      <c r="Z19" s="15">
        <v>4</v>
      </c>
      <c r="AA19" s="15">
        <v>2</v>
      </c>
      <c r="AB19" s="15">
        <v>4</v>
      </c>
      <c r="AC19" s="15">
        <v>2</v>
      </c>
      <c r="AD19" s="15">
        <v>4</v>
      </c>
      <c r="AE19" s="15">
        <v>2</v>
      </c>
      <c r="AF19" s="15">
        <v>4</v>
      </c>
      <c r="AG19" s="15"/>
      <c r="AH19" s="15"/>
      <c r="AI19" s="15"/>
      <c r="AJ19" s="15"/>
      <c r="AK19" s="15">
        <v>2</v>
      </c>
      <c r="AL19" s="15">
        <v>2</v>
      </c>
      <c r="AM19" s="15">
        <v>2</v>
      </c>
      <c r="AN19" s="15">
        <v>2</v>
      </c>
      <c r="AO19" s="15">
        <v>2</v>
      </c>
      <c r="AP19" s="15">
        <v>2</v>
      </c>
      <c r="AQ19" s="15">
        <v>2</v>
      </c>
      <c r="AR19" s="27">
        <v>2</v>
      </c>
      <c r="AS19" s="15"/>
      <c r="AT19" s="15"/>
      <c r="AU19" s="15"/>
      <c r="AV19" s="15"/>
      <c r="AW19" s="15"/>
      <c r="AX19" s="34">
        <f>SUM(Y19:AW19)</f>
        <v>40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4">
        <f>SUM(V19+AX19)</f>
        <v>40</v>
      </c>
    </row>
    <row r="20" spans="1:59" ht="12" customHeight="1">
      <c r="A20" s="124"/>
      <c r="B20" s="109"/>
      <c r="C20" s="106"/>
      <c r="D20" s="3" t="s">
        <v>36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34">
        <f>SUM(E20:U20)</f>
        <v>0</v>
      </c>
      <c r="W20" s="16">
        <v>0</v>
      </c>
      <c r="X20" s="16">
        <v>0</v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>
        <v>2</v>
      </c>
      <c r="AP20" s="15"/>
      <c r="AQ20" s="15">
        <v>2</v>
      </c>
      <c r="AR20" s="15"/>
      <c r="AS20" s="15"/>
      <c r="AT20" s="15"/>
      <c r="AU20" s="15"/>
      <c r="AV20" s="15"/>
      <c r="AW20" s="15"/>
      <c r="AX20" s="34">
        <f>SUM(Y20:AW20)</f>
        <v>4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4">
        <f>SUM(V20+AX20)</f>
        <v>4</v>
      </c>
    </row>
    <row r="21" spans="1:59" ht="12" customHeight="1">
      <c r="A21" s="124"/>
      <c r="B21" s="109"/>
      <c r="C21" s="106"/>
      <c r="D21" s="3" t="s">
        <v>112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4">
        <f>SUM(E21:U21)</f>
        <v>0</v>
      </c>
      <c r="W21" s="16">
        <v>0</v>
      </c>
      <c r="X21" s="16">
        <v>0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34">
        <f>SUM(Y21:AW21)</f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4">
        <f>SUM(V21+AX21)</f>
        <v>0</v>
      </c>
    </row>
    <row r="22" spans="1:59" ht="12" customHeight="1">
      <c r="A22" s="124"/>
      <c r="B22" s="110"/>
      <c r="C22" s="107"/>
      <c r="D22" s="3" t="s">
        <v>113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34">
        <f>SUM(E22:U22)</f>
        <v>0</v>
      </c>
      <c r="W22" s="16">
        <v>0</v>
      </c>
      <c r="X22" s="16">
        <v>0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34">
        <f>SUM(Y22:AW22)</f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4">
        <f>SUM(V22+AX22)</f>
        <v>0</v>
      </c>
    </row>
    <row r="23" spans="1:59" ht="12" customHeight="1">
      <c r="A23" s="124"/>
      <c r="B23" s="111" t="s">
        <v>64</v>
      </c>
      <c r="C23" s="114" t="s">
        <v>102</v>
      </c>
      <c r="D23" s="3" t="s">
        <v>35</v>
      </c>
      <c r="E23" s="4">
        <f>SUM(E27,E31,E35,E39)</f>
        <v>18</v>
      </c>
      <c r="F23" s="4">
        <f aca="true" t="shared" si="5" ref="F23:AX26">SUM(F27,F31,F35,F39)</f>
        <v>18</v>
      </c>
      <c r="G23" s="4">
        <f t="shared" si="5"/>
        <v>18</v>
      </c>
      <c r="H23" s="4">
        <f t="shared" si="5"/>
        <v>18</v>
      </c>
      <c r="I23" s="4">
        <f t="shared" si="5"/>
        <v>18</v>
      </c>
      <c r="J23" s="4">
        <f t="shared" si="5"/>
        <v>18</v>
      </c>
      <c r="K23" s="4">
        <f t="shared" si="5"/>
        <v>18</v>
      </c>
      <c r="L23" s="4">
        <f t="shared" si="5"/>
        <v>20</v>
      </c>
      <c r="M23" s="4">
        <f t="shared" si="5"/>
        <v>20</v>
      </c>
      <c r="N23" s="4">
        <f t="shared" si="5"/>
        <v>20</v>
      </c>
      <c r="O23" s="4">
        <f t="shared" si="5"/>
        <v>18</v>
      </c>
      <c r="P23" s="4">
        <f t="shared" si="5"/>
        <v>20</v>
      </c>
      <c r="Q23" s="4">
        <f t="shared" si="5"/>
        <v>18</v>
      </c>
      <c r="R23" s="4">
        <f t="shared" si="5"/>
        <v>8</v>
      </c>
      <c r="S23" s="4">
        <f t="shared" si="5"/>
        <v>0</v>
      </c>
      <c r="T23" s="4">
        <f t="shared" si="5"/>
        <v>0</v>
      </c>
      <c r="U23" s="4">
        <f t="shared" si="5"/>
        <v>0</v>
      </c>
      <c r="V23" s="35">
        <f t="shared" si="5"/>
        <v>250</v>
      </c>
      <c r="W23" s="4">
        <f t="shared" si="5"/>
        <v>0</v>
      </c>
      <c r="X23" s="4">
        <f t="shared" si="5"/>
        <v>0</v>
      </c>
      <c r="Y23" s="4">
        <f t="shared" si="5"/>
        <v>6</v>
      </c>
      <c r="Z23" s="4">
        <f t="shared" si="5"/>
        <v>6</v>
      </c>
      <c r="AA23" s="4">
        <f t="shared" si="5"/>
        <v>6</v>
      </c>
      <c r="AB23" s="4">
        <f t="shared" si="5"/>
        <v>6</v>
      </c>
      <c r="AC23" s="4">
        <f t="shared" si="5"/>
        <v>6</v>
      </c>
      <c r="AD23" s="4">
        <f t="shared" si="5"/>
        <v>6</v>
      </c>
      <c r="AE23" s="4">
        <f t="shared" si="5"/>
        <v>6</v>
      </c>
      <c r="AF23" s="4">
        <f t="shared" si="5"/>
        <v>6</v>
      </c>
      <c r="AG23" s="4">
        <f t="shared" si="5"/>
        <v>0</v>
      </c>
      <c r="AH23" s="4">
        <f t="shared" si="5"/>
        <v>0</v>
      </c>
      <c r="AI23" s="4">
        <f t="shared" si="5"/>
        <v>0</v>
      </c>
      <c r="AJ23" s="4">
        <f t="shared" si="5"/>
        <v>0</v>
      </c>
      <c r="AK23" s="4">
        <f t="shared" si="5"/>
        <v>4</v>
      </c>
      <c r="AL23" s="4">
        <f t="shared" si="5"/>
        <v>4</v>
      </c>
      <c r="AM23" s="4">
        <f t="shared" si="5"/>
        <v>2</v>
      </c>
      <c r="AN23" s="4">
        <f t="shared" si="5"/>
        <v>4</v>
      </c>
      <c r="AO23" s="4">
        <f t="shared" si="5"/>
        <v>2</v>
      </c>
      <c r="AP23" s="4">
        <f t="shared" si="5"/>
        <v>4</v>
      </c>
      <c r="AQ23" s="4">
        <f t="shared" si="5"/>
        <v>2</v>
      </c>
      <c r="AR23" s="4">
        <f t="shared" si="5"/>
        <v>4</v>
      </c>
      <c r="AS23" s="4">
        <f t="shared" si="5"/>
        <v>4</v>
      </c>
      <c r="AT23" s="4">
        <f t="shared" si="5"/>
        <v>0</v>
      </c>
      <c r="AU23" s="4">
        <f t="shared" si="5"/>
        <v>0</v>
      </c>
      <c r="AV23" s="4">
        <f t="shared" si="5"/>
        <v>0</v>
      </c>
      <c r="AW23" s="4">
        <f t="shared" si="5"/>
        <v>0</v>
      </c>
      <c r="AX23" s="35">
        <f t="shared" si="5"/>
        <v>78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4">
        <f aca="true" t="shared" si="6" ref="BG23:BG42">SUM(V23+AX23)</f>
        <v>328</v>
      </c>
    </row>
    <row r="24" spans="1:59" ht="12" customHeight="1">
      <c r="A24" s="124"/>
      <c r="B24" s="112"/>
      <c r="C24" s="115"/>
      <c r="D24" s="3" t="s">
        <v>36</v>
      </c>
      <c r="E24" s="4">
        <f>SUM(E28,E32,E36,E40)</f>
        <v>0</v>
      </c>
      <c r="F24" s="4">
        <f aca="true" t="shared" si="7" ref="F24:T24">SUM(F28,F32,F36,F40)</f>
        <v>0</v>
      </c>
      <c r="G24" s="4">
        <f t="shared" si="7"/>
        <v>0</v>
      </c>
      <c r="H24" s="4">
        <f t="shared" si="7"/>
        <v>0</v>
      </c>
      <c r="I24" s="4">
        <f t="shared" si="7"/>
        <v>0</v>
      </c>
      <c r="J24" s="4">
        <f t="shared" si="7"/>
        <v>0</v>
      </c>
      <c r="K24" s="4">
        <f t="shared" si="7"/>
        <v>0</v>
      </c>
      <c r="L24" s="4">
        <f t="shared" si="7"/>
        <v>2</v>
      </c>
      <c r="M24" s="4">
        <f t="shared" si="7"/>
        <v>0</v>
      </c>
      <c r="N24" s="4">
        <f t="shared" si="7"/>
        <v>2</v>
      </c>
      <c r="O24" s="4">
        <f t="shared" si="7"/>
        <v>0</v>
      </c>
      <c r="P24" s="4">
        <f t="shared" si="7"/>
        <v>2</v>
      </c>
      <c r="Q24" s="4">
        <f t="shared" si="7"/>
        <v>0</v>
      </c>
      <c r="R24" s="4">
        <f t="shared" si="7"/>
        <v>0</v>
      </c>
      <c r="S24" s="4">
        <f t="shared" si="7"/>
        <v>0</v>
      </c>
      <c r="T24" s="4">
        <f t="shared" si="7"/>
        <v>0</v>
      </c>
      <c r="U24" s="4">
        <f t="shared" si="5"/>
        <v>0</v>
      </c>
      <c r="V24" s="35">
        <f t="shared" si="5"/>
        <v>6</v>
      </c>
      <c r="W24" s="4">
        <f t="shared" si="5"/>
        <v>0</v>
      </c>
      <c r="X24" s="4">
        <f t="shared" si="5"/>
        <v>0</v>
      </c>
      <c r="Y24" s="4">
        <f t="shared" si="5"/>
        <v>0</v>
      </c>
      <c r="Z24" s="4">
        <f t="shared" si="5"/>
        <v>0</v>
      </c>
      <c r="AA24" s="4">
        <f t="shared" si="5"/>
        <v>0</v>
      </c>
      <c r="AB24" s="4">
        <f t="shared" si="5"/>
        <v>0</v>
      </c>
      <c r="AC24" s="4">
        <f t="shared" si="5"/>
        <v>0</v>
      </c>
      <c r="AD24" s="4">
        <f t="shared" si="5"/>
        <v>0</v>
      </c>
      <c r="AE24" s="4">
        <f t="shared" si="5"/>
        <v>0</v>
      </c>
      <c r="AF24" s="4">
        <f t="shared" si="5"/>
        <v>0</v>
      </c>
      <c r="AG24" s="4">
        <f t="shared" si="5"/>
        <v>0</v>
      </c>
      <c r="AH24" s="4">
        <f t="shared" si="5"/>
        <v>0</v>
      </c>
      <c r="AI24" s="4">
        <f t="shared" si="5"/>
        <v>0</v>
      </c>
      <c r="AJ24" s="4">
        <f t="shared" si="5"/>
        <v>0</v>
      </c>
      <c r="AK24" s="4">
        <f t="shared" si="5"/>
        <v>0</v>
      </c>
      <c r="AL24" s="4">
        <f t="shared" si="5"/>
        <v>0</v>
      </c>
      <c r="AM24" s="4">
        <f t="shared" si="5"/>
        <v>0</v>
      </c>
      <c r="AN24" s="4">
        <f t="shared" si="5"/>
        <v>0</v>
      </c>
      <c r="AO24" s="4">
        <f t="shared" si="5"/>
        <v>0</v>
      </c>
      <c r="AP24" s="4">
        <f t="shared" si="5"/>
        <v>0</v>
      </c>
      <c r="AQ24" s="4">
        <f t="shared" si="5"/>
        <v>0</v>
      </c>
      <c r="AR24" s="4">
        <f t="shared" si="5"/>
        <v>0</v>
      </c>
      <c r="AS24" s="4">
        <f t="shared" si="5"/>
        <v>0</v>
      </c>
      <c r="AT24" s="4">
        <f t="shared" si="5"/>
        <v>0</v>
      </c>
      <c r="AU24" s="4">
        <f t="shared" si="5"/>
        <v>0</v>
      </c>
      <c r="AV24" s="4">
        <f t="shared" si="5"/>
        <v>0</v>
      </c>
      <c r="AW24" s="4">
        <f t="shared" si="5"/>
        <v>0</v>
      </c>
      <c r="AX24" s="35">
        <f t="shared" si="5"/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4">
        <f t="shared" si="6"/>
        <v>6</v>
      </c>
    </row>
    <row r="25" spans="1:59" ht="12" customHeight="1">
      <c r="A25" s="124"/>
      <c r="B25" s="112"/>
      <c r="C25" s="115"/>
      <c r="D25" s="3" t="s">
        <v>112</v>
      </c>
      <c r="E25" s="4">
        <f>SUM(E29,E33,E37,E41)</f>
        <v>0</v>
      </c>
      <c r="F25" s="4">
        <f t="shared" si="5"/>
        <v>0</v>
      </c>
      <c r="G25" s="4">
        <f t="shared" si="5"/>
        <v>0</v>
      </c>
      <c r="H25" s="4">
        <f t="shared" si="5"/>
        <v>0</v>
      </c>
      <c r="I25" s="4">
        <f t="shared" si="5"/>
        <v>0</v>
      </c>
      <c r="J25" s="4">
        <f t="shared" si="5"/>
        <v>0</v>
      </c>
      <c r="K25" s="4">
        <f t="shared" si="5"/>
        <v>0</v>
      </c>
      <c r="L25" s="4">
        <f t="shared" si="5"/>
        <v>0</v>
      </c>
      <c r="M25" s="4">
        <f t="shared" si="5"/>
        <v>0</v>
      </c>
      <c r="N25" s="4">
        <f t="shared" si="5"/>
        <v>0</v>
      </c>
      <c r="O25" s="4">
        <f t="shared" si="5"/>
        <v>2</v>
      </c>
      <c r="P25" s="4">
        <f t="shared" si="5"/>
        <v>2</v>
      </c>
      <c r="Q25" s="4">
        <f t="shared" si="5"/>
        <v>0</v>
      </c>
      <c r="R25" s="4">
        <f t="shared" si="5"/>
        <v>0</v>
      </c>
      <c r="S25" s="4">
        <f t="shared" si="5"/>
        <v>0</v>
      </c>
      <c r="T25" s="4">
        <f t="shared" si="5"/>
        <v>0</v>
      </c>
      <c r="U25" s="4">
        <f t="shared" si="5"/>
        <v>0</v>
      </c>
      <c r="V25" s="35">
        <f t="shared" si="5"/>
        <v>4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5"/>
        <v>0</v>
      </c>
      <c r="AA25" s="4">
        <f t="shared" si="5"/>
        <v>0</v>
      </c>
      <c r="AB25" s="4">
        <f t="shared" si="5"/>
        <v>0</v>
      </c>
      <c r="AC25" s="4">
        <f t="shared" si="5"/>
        <v>0</v>
      </c>
      <c r="AD25" s="4">
        <f t="shared" si="5"/>
        <v>0</v>
      </c>
      <c r="AE25" s="4">
        <f t="shared" si="5"/>
        <v>0</v>
      </c>
      <c r="AF25" s="4">
        <f t="shared" si="5"/>
        <v>0</v>
      </c>
      <c r="AG25" s="4">
        <f t="shared" si="5"/>
        <v>0</v>
      </c>
      <c r="AH25" s="4">
        <f t="shared" si="5"/>
        <v>0</v>
      </c>
      <c r="AI25" s="4">
        <f t="shared" si="5"/>
        <v>0</v>
      </c>
      <c r="AJ25" s="4">
        <f t="shared" si="5"/>
        <v>0</v>
      </c>
      <c r="AK25" s="4">
        <f t="shared" si="5"/>
        <v>0</v>
      </c>
      <c r="AL25" s="4">
        <f t="shared" si="5"/>
        <v>0</v>
      </c>
      <c r="AM25" s="4">
        <f t="shared" si="5"/>
        <v>0</v>
      </c>
      <c r="AN25" s="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35">
        <f t="shared" si="5"/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4">
        <f t="shared" si="6"/>
        <v>4</v>
      </c>
    </row>
    <row r="26" spans="1:59" ht="12" customHeight="1">
      <c r="A26" s="124"/>
      <c r="B26" s="113"/>
      <c r="C26" s="116"/>
      <c r="D26" s="3" t="s">
        <v>113</v>
      </c>
      <c r="E26" s="4">
        <f>SUM(E30,E34,E38,E42)</f>
        <v>0</v>
      </c>
      <c r="F26" s="4">
        <f t="shared" si="5"/>
        <v>0</v>
      </c>
      <c r="G26" s="4">
        <f t="shared" si="5"/>
        <v>0</v>
      </c>
      <c r="H26" s="4">
        <f t="shared" si="5"/>
        <v>0</v>
      </c>
      <c r="I26" s="4">
        <f t="shared" si="5"/>
        <v>0</v>
      </c>
      <c r="J26" s="4">
        <f t="shared" si="5"/>
        <v>0</v>
      </c>
      <c r="K26" s="4">
        <f t="shared" si="5"/>
        <v>0</v>
      </c>
      <c r="L26" s="4">
        <f t="shared" si="5"/>
        <v>0</v>
      </c>
      <c r="M26" s="4">
        <f t="shared" si="5"/>
        <v>0</v>
      </c>
      <c r="N26" s="4">
        <f t="shared" si="5"/>
        <v>0</v>
      </c>
      <c r="O26" s="4">
        <f t="shared" si="5"/>
        <v>0</v>
      </c>
      <c r="P26" s="4">
        <f t="shared" si="5"/>
        <v>6</v>
      </c>
      <c r="Q26" s="4">
        <f t="shared" si="5"/>
        <v>12</v>
      </c>
      <c r="R26" s="4">
        <f t="shared" si="5"/>
        <v>0</v>
      </c>
      <c r="S26" s="4">
        <f t="shared" si="5"/>
        <v>0</v>
      </c>
      <c r="T26" s="4">
        <f t="shared" si="5"/>
        <v>0</v>
      </c>
      <c r="U26" s="4">
        <f t="shared" si="5"/>
        <v>0</v>
      </c>
      <c r="V26" s="35">
        <f t="shared" si="5"/>
        <v>18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5"/>
        <v>0</v>
      </c>
      <c r="AA26" s="4">
        <f t="shared" si="5"/>
        <v>0</v>
      </c>
      <c r="AB26" s="4">
        <f t="shared" si="5"/>
        <v>0</v>
      </c>
      <c r="AC26" s="4">
        <f t="shared" si="5"/>
        <v>0</v>
      </c>
      <c r="AD26" s="4">
        <f t="shared" si="5"/>
        <v>0</v>
      </c>
      <c r="AE26" s="4">
        <f t="shared" si="5"/>
        <v>0</v>
      </c>
      <c r="AF26" s="4">
        <f t="shared" si="5"/>
        <v>0</v>
      </c>
      <c r="AG26" s="4">
        <f t="shared" si="5"/>
        <v>0</v>
      </c>
      <c r="AH26" s="4">
        <f t="shared" si="5"/>
        <v>0</v>
      </c>
      <c r="AI26" s="4">
        <f t="shared" si="5"/>
        <v>0</v>
      </c>
      <c r="AJ26" s="4">
        <f t="shared" si="5"/>
        <v>0</v>
      </c>
      <c r="AK26" s="4">
        <f t="shared" si="5"/>
        <v>0</v>
      </c>
      <c r="AL26" s="4">
        <f t="shared" si="5"/>
        <v>0</v>
      </c>
      <c r="AM26" s="4">
        <f t="shared" si="5"/>
        <v>0</v>
      </c>
      <c r="AN26" s="4">
        <f t="shared" si="5"/>
        <v>0</v>
      </c>
      <c r="AO26" s="4">
        <f t="shared" si="5"/>
        <v>0</v>
      </c>
      <c r="AP26" s="4">
        <f t="shared" si="5"/>
        <v>0</v>
      </c>
      <c r="AQ26" s="4">
        <f t="shared" si="5"/>
        <v>0</v>
      </c>
      <c r="AR26" s="4">
        <f t="shared" si="5"/>
        <v>0</v>
      </c>
      <c r="AS26" s="4">
        <f t="shared" si="5"/>
        <v>0</v>
      </c>
      <c r="AT26" s="4">
        <f t="shared" si="5"/>
        <v>0</v>
      </c>
      <c r="AU26" s="4">
        <f t="shared" si="5"/>
        <v>0</v>
      </c>
      <c r="AV26" s="4">
        <f t="shared" si="5"/>
        <v>0</v>
      </c>
      <c r="AW26" s="4">
        <f t="shared" si="5"/>
        <v>0</v>
      </c>
      <c r="AX26" s="35">
        <f t="shared" si="5"/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4">
        <f t="shared" si="6"/>
        <v>18</v>
      </c>
    </row>
    <row r="27" spans="1:59" ht="12" customHeight="1">
      <c r="A27" s="124"/>
      <c r="B27" s="108" t="s">
        <v>121</v>
      </c>
      <c r="C27" s="105" t="s">
        <v>78</v>
      </c>
      <c r="D27" s="3" t="s">
        <v>35</v>
      </c>
      <c r="E27" s="25">
        <v>6</v>
      </c>
      <c r="F27" s="25">
        <v>6</v>
      </c>
      <c r="G27" s="25">
        <v>6</v>
      </c>
      <c r="H27" s="25">
        <v>6</v>
      </c>
      <c r="I27" s="25">
        <v>6</v>
      </c>
      <c r="J27" s="25">
        <v>6</v>
      </c>
      <c r="K27" s="25">
        <v>6</v>
      </c>
      <c r="L27" s="25">
        <v>6</v>
      </c>
      <c r="M27" s="25">
        <v>6</v>
      </c>
      <c r="N27" s="25">
        <v>6</v>
      </c>
      <c r="O27" s="25">
        <v>6</v>
      </c>
      <c r="P27" s="25">
        <v>6</v>
      </c>
      <c r="Q27" s="24">
        <v>12</v>
      </c>
      <c r="R27" s="25"/>
      <c r="S27" s="25"/>
      <c r="T27" s="25"/>
      <c r="U27" s="25"/>
      <c r="V27" s="34">
        <f aca="true" t="shared" si="8" ref="V27:V42">SUM(E27:U27)</f>
        <v>84</v>
      </c>
      <c r="W27" s="16">
        <v>0</v>
      </c>
      <c r="X27" s="16">
        <v>0</v>
      </c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15"/>
      <c r="AX27" s="34">
        <f aca="true" t="shared" si="9" ref="AX27:AX50">SUM(Y27:AW27)</f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4">
        <f t="shared" si="6"/>
        <v>84</v>
      </c>
    </row>
    <row r="28" spans="1:59" ht="12" customHeight="1">
      <c r="A28" s="124"/>
      <c r="B28" s="109"/>
      <c r="C28" s="106"/>
      <c r="D28" s="3" t="s">
        <v>36</v>
      </c>
      <c r="E28" s="25"/>
      <c r="F28" s="25"/>
      <c r="G28" s="25"/>
      <c r="H28" s="25"/>
      <c r="I28" s="25"/>
      <c r="J28" s="25"/>
      <c r="K28" s="25"/>
      <c r="L28" s="25">
        <v>2</v>
      </c>
      <c r="M28" s="25"/>
      <c r="N28" s="25">
        <v>2</v>
      </c>
      <c r="O28" s="25"/>
      <c r="P28" s="25">
        <v>2</v>
      </c>
      <c r="Q28" s="25"/>
      <c r="R28" s="25"/>
      <c r="S28" s="25"/>
      <c r="T28" s="25"/>
      <c r="U28" s="25"/>
      <c r="V28" s="34">
        <f t="shared" si="8"/>
        <v>6</v>
      </c>
      <c r="W28" s="16">
        <v>0</v>
      </c>
      <c r="X28" s="16">
        <v>0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15"/>
      <c r="AX28" s="34">
        <f t="shared" si="9"/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4">
        <f t="shared" si="6"/>
        <v>6</v>
      </c>
    </row>
    <row r="29" spans="1:59" ht="12" customHeight="1">
      <c r="A29" s="124"/>
      <c r="B29" s="109"/>
      <c r="C29" s="106"/>
      <c r="D29" s="3" t="s">
        <v>112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>
        <v>2</v>
      </c>
      <c r="Q29" s="15"/>
      <c r="R29" s="15"/>
      <c r="S29" s="15"/>
      <c r="T29" s="15"/>
      <c r="U29" s="15"/>
      <c r="V29" s="34">
        <f t="shared" si="8"/>
        <v>2</v>
      </c>
      <c r="W29" s="16">
        <v>0</v>
      </c>
      <c r="X29" s="16">
        <v>0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34">
        <f t="shared" si="9"/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4">
        <f t="shared" si="6"/>
        <v>2</v>
      </c>
    </row>
    <row r="30" spans="1:59" ht="12" customHeight="1">
      <c r="A30" s="124"/>
      <c r="B30" s="110"/>
      <c r="C30" s="107"/>
      <c r="D30" s="3" t="s">
        <v>113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>
        <v>12</v>
      </c>
      <c r="R30" s="15"/>
      <c r="S30" s="25"/>
      <c r="T30" s="15"/>
      <c r="U30" s="15"/>
      <c r="V30" s="34">
        <f t="shared" si="8"/>
        <v>12</v>
      </c>
      <c r="W30" s="16">
        <v>0</v>
      </c>
      <c r="X30" s="16">
        <v>0</v>
      </c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34">
        <f t="shared" si="9"/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4">
        <f t="shared" si="6"/>
        <v>12</v>
      </c>
    </row>
    <row r="31" spans="1:59" ht="12" customHeight="1">
      <c r="A31" s="124"/>
      <c r="B31" s="108" t="s">
        <v>123</v>
      </c>
      <c r="C31" s="105" t="s">
        <v>124</v>
      </c>
      <c r="D31" s="3" t="s">
        <v>35</v>
      </c>
      <c r="E31" s="25">
        <v>2</v>
      </c>
      <c r="F31" s="25">
        <v>4</v>
      </c>
      <c r="G31" s="25">
        <v>2</v>
      </c>
      <c r="H31" s="25">
        <v>4</v>
      </c>
      <c r="I31" s="25">
        <v>2</v>
      </c>
      <c r="J31" s="25">
        <v>4</v>
      </c>
      <c r="K31" s="25">
        <v>2</v>
      </c>
      <c r="L31" s="25">
        <v>4</v>
      </c>
      <c r="M31" s="25">
        <v>4</v>
      </c>
      <c r="N31" s="25">
        <v>4</v>
      </c>
      <c r="O31" s="25">
        <v>4</v>
      </c>
      <c r="P31" s="25">
        <v>4</v>
      </c>
      <c r="Q31" s="25">
        <v>4</v>
      </c>
      <c r="R31" s="25">
        <v>4</v>
      </c>
      <c r="S31" s="25"/>
      <c r="T31" s="25"/>
      <c r="U31" s="25"/>
      <c r="V31" s="34">
        <f t="shared" si="8"/>
        <v>48</v>
      </c>
      <c r="W31" s="16">
        <v>0</v>
      </c>
      <c r="X31" s="16">
        <v>0</v>
      </c>
      <c r="Y31" s="15">
        <v>6</v>
      </c>
      <c r="Z31" s="15">
        <v>6</v>
      </c>
      <c r="AA31" s="15">
        <v>6</v>
      </c>
      <c r="AB31" s="15">
        <v>6</v>
      </c>
      <c r="AC31" s="15">
        <v>6</v>
      </c>
      <c r="AD31" s="15">
        <v>6</v>
      </c>
      <c r="AE31" s="15">
        <v>6</v>
      </c>
      <c r="AF31" s="15">
        <v>6</v>
      </c>
      <c r="AG31" s="15"/>
      <c r="AH31" s="15"/>
      <c r="AI31" s="15"/>
      <c r="AJ31" s="15"/>
      <c r="AK31" s="15">
        <v>4</v>
      </c>
      <c r="AL31" s="15">
        <v>4</v>
      </c>
      <c r="AM31" s="15">
        <v>2</v>
      </c>
      <c r="AN31" s="15">
        <v>4</v>
      </c>
      <c r="AO31" s="15">
        <v>2</v>
      </c>
      <c r="AP31" s="15">
        <v>4</v>
      </c>
      <c r="AQ31" s="15">
        <v>2</v>
      </c>
      <c r="AR31" s="15">
        <v>4</v>
      </c>
      <c r="AS31" s="27">
        <v>4</v>
      </c>
      <c r="AT31" s="25"/>
      <c r="AU31" s="25"/>
      <c r="AV31" s="25"/>
      <c r="AW31" s="15"/>
      <c r="AX31" s="34">
        <f t="shared" si="9"/>
        <v>78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4">
        <f t="shared" si="6"/>
        <v>126</v>
      </c>
    </row>
    <row r="32" spans="1:59" ht="12" customHeight="1">
      <c r="A32" s="124"/>
      <c r="B32" s="109"/>
      <c r="C32" s="106"/>
      <c r="D32" s="3" t="s">
        <v>36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34">
        <f t="shared" si="8"/>
        <v>0</v>
      </c>
      <c r="W32" s="16">
        <v>0</v>
      </c>
      <c r="X32" s="16">
        <v>0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34">
        <f t="shared" si="9"/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4">
        <f t="shared" si="6"/>
        <v>0</v>
      </c>
    </row>
    <row r="33" spans="1:59" ht="12" customHeight="1">
      <c r="A33" s="124"/>
      <c r="B33" s="109"/>
      <c r="C33" s="106"/>
      <c r="D33" s="3" t="s">
        <v>112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4">
        <f t="shared" si="8"/>
        <v>0</v>
      </c>
      <c r="W33" s="16">
        <v>0</v>
      </c>
      <c r="X33" s="16">
        <v>0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34">
        <f t="shared" si="9"/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4">
        <f t="shared" si="6"/>
        <v>0</v>
      </c>
    </row>
    <row r="34" spans="1:59" ht="12" customHeight="1">
      <c r="A34" s="124"/>
      <c r="B34" s="110"/>
      <c r="C34" s="107"/>
      <c r="D34" s="3" t="s">
        <v>113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4">
        <f t="shared" si="8"/>
        <v>0</v>
      </c>
      <c r="W34" s="16">
        <v>0</v>
      </c>
      <c r="X34" s="16">
        <v>0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34">
        <f t="shared" si="9"/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4">
        <f t="shared" si="6"/>
        <v>0</v>
      </c>
    </row>
    <row r="35" spans="1:59" ht="12" customHeight="1">
      <c r="A35" s="124"/>
      <c r="B35" s="108" t="s">
        <v>125</v>
      </c>
      <c r="C35" s="117" t="s">
        <v>126</v>
      </c>
      <c r="D35" s="3" t="s">
        <v>35</v>
      </c>
      <c r="E35" s="15">
        <v>6</v>
      </c>
      <c r="F35" s="15">
        <v>6</v>
      </c>
      <c r="G35" s="15">
        <v>6</v>
      </c>
      <c r="H35" s="15">
        <v>6</v>
      </c>
      <c r="I35" s="15">
        <v>6</v>
      </c>
      <c r="J35" s="15">
        <v>6</v>
      </c>
      <c r="K35" s="15">
        <v>6</v>
      </c>
      <c r="L35" s="25">
        <v>6</v>
      </c>
      <c r="M35" s="25">
        <v>6</v>
      </c>
      <c r="N35" s="25">
        <v>6</v>
      </c>
      <c r="O35" s="25">
        <v>4</v>
      </c>
      <c r="P35" s="24">
        <v>6</v>
      </c>
      <c r="Q35" s="25"/>
      <c r="R35" s="25"/>
      <c r="S35" s="25"/>
      <c r="T35" s="25"/>
      <c r="U35" s="25"/>
      <c r="V35" s="34">
        <f t="shared" si="8"/>
        <v>70</v>
      </c>
      <c r="W35" s="16">
        <v>0</v>
      </c>
      <c r="X35" s="16">
        <v>0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34">
        <f t="shared" si="9"/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4">
        <f t="shared" si="6"/>
        <v>70</v>
      </c>
    </row>
    <row r="36" spans="1:59" ht="12" customHeight="1">
      <c r="A36" s="124"/>
      <c r="B36" s="109"/>
      <c r="C36" s="118"/>
      <c r="D36" s="3" t="s">
        <v>36</v>
      </c>
      <c r="E36" s="15"/>
      <c r="F36" s="15"/>
      <c r="G36" s="15"/>
      <c r="H36" s="15"/>
      <c r="I36" s="15"/>
      <c r="J36" s="15"/>
      <c r="K36" s="15"/>
      <c r="L36" s="25"/>
      <c r="M36" s="25"/>
      <c r="N36" s="25"/>
      <c r="O36" s="25"/>
      <c r="P36" s="15"/>
      <c r="Q36" s="15"/>
      <c r="R36" s="25"/>
      <c r="S36" s="25"/>
      <c r="T36" s="25"/>
      <c r="U36" s="25"/>
      <c r="V36" s="34">
        <f t="shared" si="8"/>
        <v>0</v>
      </c>
      <c r="W36" s="16">
        <v>0</v>
      </c>
      <c r="X36" s="16">
        <v>0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34">
        <f t="shared" si="9"/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4">
        <f t="shared" si="6"/>
        <v>0</v>
      </c>
    </row>
    <row r="37" spans="1:59" ht="12" customHeight="1">
      <c r="A37" s="124"/>
      <c r="B37" s="109"/>
      <c r="C37" s="118"/>
      <c r="D37" s="3" t="s">
        <v>112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v>2</v>
      </c>
      <c r="P37" s="15"/>
      <c r="Q37" s="15"/>
      <c r="R37" s="25"/>
      <c r="S37" s="25"/>
      <c r="T37" s="25"/>
      <c r="U37" s="25"/>
      <c r="V37" s="34">
        <f t="shared" si="8"/>
        <v>2</v>
      </c>
      <c r="W37" s="16">
        <v>0</v>
      </c>
      <c r="X37" s="16">
        <v>0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34">
        <f t="shared" si="9"/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4">
        <f t="shared" si="6"/>
        <v>2</v>
      </c>
    </row>
    <row r="38" spans="1:59" ht="12" customHeight="1">
      <c r="A38" s="124"/>
      <c r="B38" s="110"/>
      <c r="C38" s="119"/>
      <c r="D38" s="3" t="s">
        <v>113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v>6</v>
      </c>
      <c r="Q38" s="15"/>
      <c r="R38" s="25"/>
      <c r="S38" s="25"/>
      <c r="T38" s="25"/>
      <c r="U38" s="25"/>
      <c r="V38" s="34">
        <f t="shared" si="8"/>
        <v>6</v>
      </c>
      <c r="W38" s="16">
        <v>0</v>
      </c>
      <c r="X38" s="16">
        <v>0</v>
      </c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34">
        <f t="shared" si="9"/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4">
        <f t="shared" si="6"/>
        <v>6</v>
      </c>
    </row>
    <row r="39" spans="1:59" ht="12" customHeight="1">
      <c r="A39" s="124"/>
      <c r="B39" s="108" t="s">
        <v>127</v>
      </c>
      <c r="C39" s="105" t="s">
        <v>128</v>
      </c>
      <c r="D39" s="3" t="s">
        <v>35</v>
      </c>
      <c r="E39" s="15">
        <v>4</v>
      </c>
      <c r="F39" s="15">
        <v>2</v>
      </c>
      <c r="G39" s="15">
        <v>4</v>
      </c>
      <c r="H39" s="15">
        <v>2</v>
      </c>
      <c r="I39" s="15">
        <v>4</v>
      </c>
      <c r="J39" s="15">
        <v>2</v>
      </c>
      <c r="K39" s="39">
        <v>4</v>
      </c>
      <c r="L39" s="39">
        <v>4</v>
      </c>
      <c r="M39" s="39">
        <v>4</v>
      </c>
      <c r="N39" s="39">
        <v>4</v>
      </c>
      <c r="O39" s="39">
        <v>4</v>
      </c>
      <c r="P39" s="39">
        <v>4</v>
      </c>
      <c r="Q39" s="15">
        <v>2</v>
      </c>
      <c r="R39" s="27">
        <v>4</v>
      </c>
      <c r="S39" s="15"/>
      <c r="T39" s="15"/>
      <c r="U39" s="15"/>
      <c r="V39" s="34">
        <f t="shared" si="8"/>
        <v>48</v>
      </c>
      <c r="W39" s="16">
        <v>0</v>
      </c>
      <c r="X39" s="16">
        <v>0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34">
        <f t="shared" si="9"/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4">
        <f t="shared" si="6"/>
        <v>48</v>
      </c>
    </row>
    <row r="40" spans="1:59" ht="12" customHeight="1">
      <c r="A40" s="124"/>
      <c r="B40" s="109"/>
      <c r="C40" s="106"/>
      <c r="D40" s="3" t="s">
        <v>36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34">
        <f t="shared" si="8"/>
        <v>0</v>
      </c>
      <c r="W40" s="16">
        <v>0</v>
      </c>
      <c r="X40" s="16">
        <v>0</v>
      </c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34">
        <f t="shared" si="9"/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4">
        <f t="shared" si="6"/>
        <v>0</v>
      </c>
    </row>
    <row r="41" spans="1:59" ht="12" customHeight="1">
      <c r="A41" s="124"/>
      <c r="B41" s="109"/>
      <c r="C41" s="106"/>
      <c r="D41" s="3" t="s">
        <v>112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34">
        <f t="shared" si="8"/>
        <v>0</v>
      </c>
      <c r="W41" s="16">
        <v>0</v>
      </c>
      <c r="X41" s="16">
        <v>0</v>
      </c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34">
        <f t="shared" si="9"/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4">
        <f t="shared" si="6"/>
        <v>0</v>
      </c>
    </row>
    <row r="42" spans="1:59" ht="12" customHeight="1">
      <c r="A42" s="124"/>
      <c r="B42" s="110"/>
      <c r="C42" s="107"/>
      <c r="D42" s="3" t="s">
        <v>113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34">
        <f t="shared" si="8"/>
        <v>0</v>
      </c>
      <c r="W42" s="16">
        <v>0</v>
      </c>
      <c r="X42" s="16">
        <v>0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34">
        <f t="shared" si="9"/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4">
        <f t="shared" si="6"/>
        <v>0</v>
      </c>
    </row>
    <row r="43" spans="1:59" ht="12" customHeight="1">
      <c r="A43" s="124"/>
      <c r="B43" s="111" t="s">
        <v>62</v>
      </c>
      <c r="C43" s="114" t="s">
        <v>63</v>
      </c>
      <c r="D43" s="3" t="s">
        <v>35</v>
      </c>
      <c r="E43" s="4">
        <f>SUM(E61,E71,E47)</f>
        <v>12</v>
      </c>
      <c r="F43" s="4">
        <f aca="true" t="shared" si="10" ref="F43:BG43">SUM(F61,F71,F47)</f>
        <v>14</v>
      </c>
      <c r="G43" s="4">
        <f t="shared" si="10"/>
        <v>12</v>
      </c>
      <c r="H43" s="4">
        <f t="shared" si="10"/>
        <v>14</v>
      </c>
      <c r="I43" s="4">
        <f t="shared" si="10"/>
        <v>12</v>
      </c>
      <c r="J43" s="4">
        <f t="shared" si="10"/>
        <v>14</v>
      </c>
      <c r="K43" s="4">
        <f t="shared" si="10"/>
        <v>12</v>
      </c>
      <c r="L43" s="4">
        <f t="shared" si="10"/>
        <v>12</v>
      </c>
      <c r="M43" s="4">
        <f t="shared" si="10"/>
        <v>12</v>
      </c>
      <c r="N43" s="4">
        <f t="shared" si="10"/>
        <v>12</v>
      </c>
      <c r="O43" s="4">
        <f t="shared" si="10"/>
        <v>12</v>
      </c>
      <c r="P43" s="4">
        <f t="shared" si="10"/>
        <v>12</v>
      </c>
      <c r="Q43" s="4">
        <f t="shared" si="10"/>
        <v>12</v>
      </c>
      <c r="R43" s="4">
        <f t="shared" si="10"/>
        <v>24</v>
      </c>
      <c r="S43" s="4">
        <f t="shared" si="10"/>
        <v>36</v>
      </c>
      <c r="T43" s="4">
        <f t="shared" si="10"/>
        <v>36</v>
      </c>
      <c r="U43" s="4">
        <f t="shared" si="10"/>
        <v>36</v>
      </c>
      <c r="V43" s="35">
        <f t="shared" si="10"/>
        <v>294</v>
      </c>
      <c r="W43" s="4">
        <f t="shared" si="10"/>
        <v>0</v>
      </c>
      <c r="X43" s="4">
        <f t="shared" si="10"/>
        <v>0</v>
      </c>
      <c r="Y43" s="4">
        <f t="shared" si="10"/>
        <v>22</v>
      </c>
      <c r="Z43" s="4">
        <f t="shared" si="10"/>
        <v>20</v>
      </c>
      <c r="AA43" s="4">
        <f t="shared" si="10"/>
        <v>22</v>
      </c>
      <c r="AB43" s="4">
        <f t="shared" si="10"/>
        <v>20</v>
      </c>
      <c r="AC43" s="4">
        <f t="shared" si="10"/>
        <v>22</v>
      </c>
      <c r="AD43" s="4">
        <f t="shared" si="10"/>
        <v>20</v>
      </c>
      <c r="AE43" s="4">
        <f t="shared" si="10"/>
        <v>22</v>
      </c>
      <c r="AF43" s="4">
        <f t="shared" si="10"/>
        <v>20</v>
      </c>
      <c r="AG43" s="4">
        <f t="shared" si="10"/>
        <v>34</v>
      </c>
      <c r="AH43" s="4">
        <f t="shared" si="10"/>
        <v>36</v>
      </c>
      <c r="AI43" s="4">
        <f t="shared" si="10"/>
        <v>36</v>
      </c>
      <c r="AJ43" s="4">
        <f t="shared" si="10"/>
        <v>36</v>
      </c>
      <c r="AK43" s="4">
        <f t="shared" si="10"/>
        <v>28</v>
      </c>
      <c r="AL43" s="4">
        <f t="shared" si="10"/>
        <v>26</v>
      </c>
      <c r="AM43" s="4">
        <f t="shared" si="10"/>
        <v>28</v>
      </c>
      <c r="AN43" s="4">
        <f t="shared" si="10"/>
        <v>26</v>
      </c>
      <c r="AO43" s="4">
        <f t="shared" si="10"/>
        <v>28</v>
      </c>
      <c r="AP43" s="4">
        <f t="shared" si="10"/>
        <v>26</v>
      </c>
      <c r="AQ43" s="4">
        <f t="shared" si="10"/>
        <v>28</v>
      </c>
      <c r="AR43" s="4">
        <f t="shared" si="10"/>
        <v>26</v>
      </c>
      <c r="AS43" s="4">
        <f t="shared" si="10"/>
        <v>28</v>
      </c>
      <c r="AT43" s="4">
        <f t="shared" si="10"/>
        <v>36</v>
      </c>
      <c r="AU43" s="4">
        <f t="shared" si="10"/>
        <v>36</v>
      </c>
      <c r="AV43" s="4">
        <f t="shared" si="10"/>
        <v>36</v>
      </c>
      <c r="AW43" s="4">
        <f t="shared" si="10"/>
        <v>18</v>
      </c>
      <c r="AX43" s="35">
        <f t="shared" si="10"/>
        <v>680</v>
      </c>
      <c r="AY43" s="4">
        <f t="shared" si="10"/>
        <v>0</v>
      </c>
      <c r="AZ43" s="4">
        <f t="shared" si="10"/>
        <v>0</v>
      </c>
      <c r="BA43" s="4">
        <f t="shared" si="10"/>
        <v>0</v>
      </c>
      <c r="BB43" s="4">
        <f t="shared" si="10"/>
        <v>0</v>
      </c>
      <c r="BC43" s="4">
        <f t="shared" si="10"/>
        <v>0</v>
      </c>
      <c r="BD43" s="4">
        <f t="shared" si="10"/>
        <v>0</v>
      </c>
      <c r="BE43" s="4">
        <f t="shared" si="10"/>
        <v>0</v>
      </c>
      <c r="BF43" s="4">
        <f t="shared" si="10"/>
        <v>0</v>
      </c>
      <c r="BG43" s="45">
        <f t="shared" si="10"/>
        <v>974</v>
      </c>
    </row>
    <row r="44" spans="1:59" ht="12" customHeight="1">
      <c r="A44" s="124"/>
      <c r="B44" s="112"/>
      <c r="C44" s="115"/>
      <c r="D44" s="3" t="s">
        <v>36</v>
      </c>
      <c r="E44" s="4">
        <f>SUM(E62,E72,E48)</f>
        <v>2</v>
      </c>
      <c r="F44" s="4">
        <f aca="true" t="shared" si="11" ref="F44:BG44">SUM(F62,F72,F48)</f>
        <v>2</v>
      </c>
      <c r="G44" s="4">
        <f t="shared" si="11"/>
        <v>2</v>
      </c>
      <c r="H44" s="4">
        <f t="shared" si="11"/>
        <v>2</v>
      </c>
      <c r="I44" s="4">
        <f t="shared" si="11"/>
        <v>2</v>
      </c>
      <c r="J44" s="4">
        <f t="shared" si="11"/>
        <v>2</v>
      </c>
      <c r="K44" s="4">
        <f t="shared" si="11"/>
        <v>2</v>
      </c>
      <c r="L44" s="4">
        <f t="shared" si="11"/>
        <v>2</v>
      </c>
      <c r="M44" s="4">
        <f t="shared" si="11"/>
        <v>2</v>
      </c>
      <c r="N44" s="4">
        <f t="shared" si="11"/>
        <v>2</v>
      </c>
      <c r="O44" s="4">
        <f t="shared" si="11"/>
        <v>4</v>
      </c>
      <c r="P44" s="4">
        <f t="shared" si="11"/>
        <v>2</v>
      </c>
      <c r="Q44" s="4">
        <f t="shared" si="11"/>
        <v>4</v>
      </c>
      <c r="R44" s="4">
        <f t="shared" si="11"/>
        <v>0</v>
      </c>
      <c r="S44" s="4">
        <f t="shared" si="11"/>
        <v>0</v>
      </c>
      <c r="T44" s="4">
        <f t="shared" si="11"/>
        <v>0</v>
      </c>
      <c r="U44" s="4">
        <f t="shared" si="11"/>
        <v>0</v>
      </c>
      <c r="V44" s="35">
        <f t="shared" si="11"/>
        <v>30</v>
      </c>
      <c r="W44" s="4">
        <f t="shared" si="11"/>
        <v>0</v>
      </c>
      <c r="X44" s="4">
        <f t="shared" si="11"/>
        <v>0</v>
      </c>
      <c r="Y44" s="4">
        <f t="shared" si="11"/>
        <v>2</v>
      </c>
      <c r="Z44" s="4">
        <f t="shared" si="11"/>
        <v>4</v>
      </c>
      <c r="AA44" s="4">
        <f t="shared" si="11"/>
        <v>2</v>
      </c>
      <c r="AB44" s="4">
        <f t="shared" si="11"/>
        <v>4</v>
      </c>
      <c r="AC44" s="4">
        <f t="shared" si="11"/>
        <v>2</v>
      </c>
      <c r="AD44" s="4">
        <f t="shared" si="11"/>
        <v>4</v>
      </c>
      <c r="AE44" s="4">
        <f t="shared" si="11"/>
        <v>2</v>
      </c>
      <c r="AF44" s="4">
        <f t="shared" si="11"/>
        <v>4</v>
      </c>
      <c r="AG44" s="4">
        <f t="shared" si="11"/>
        <v>0</v>
      </c>
      <c r="AH44" s="4">
        <f t="shared" si="11"/>
        <v>0</v>
      </c>
      <c r="AI44" s="4">
        <f t="shared" si="11"/>
        <v>0</v>
      </c>
      <c r="AJ44" s="4">
        <f t="shared" si="11"/>
        <v>0</v>
      </c>
      <c r="AK44" s="4">
        <f t="shared" si="11"/>
        <v>0</v>
      </c>
      <c r="AL44" s="4">
        <f t="shared" si="11"/>
        <v>2</v>
      </c>
      <c r="AM44" s="4">
        <f t="shared" si="11"/>
        <v>0</v>
      </c>
      <c r="AN44" s="4">
        <f t="shared" si="11"/>
        <v>2</v>
      </c>
      <c r="AO44" s="4">
        <f t="shared" si="11"/>
        <v>0</v>
      </c>
      <c r="AP44" s="4">
        <f t="shared" si="11"/>
        <v>2</v>
      </c>
      <c r="AQ44" s="4">
        <f t="shared" si="11"/>
        <v>0</v>
      </c>
      <c r="AR44" s="4">
        <f t="shared" si="11"/>
        <v>2</v>
      </c>
      <c r="AS44" s="4">
        <f t="shared" si="11"/>
        <v>0</v>
      </c>
      <c r="AT44" s="4">
        <f t="shared" si="11"/>
        <v>2</v>
      </c>
      <c r="AU44" s="4">
        <f t="shared" si="11"/>
        <v>0</v>
      </c>
      <c r="AV44" s="4">
        <f t="shared" si="11"/>
        <v>0</v>
      </c>
      <c r="AW44" s="4">
        <f t="shared" si="11"/>
        <v>0</v>
      </c>
      <c r="AX44" s="35">
        <f t="shared" si="11"/>
        <v>34</v>
      </c>
      <c r="AY44" s="4">
        <f t="shared" si="11"/>
        <v>0</v>
      </c>
      <c r="AZ44" s="4">
        <f t="shared" si="11"/>
        <v>0</v>
      </c>
      <c r="BA44" s="4">
        <f t="shared" si="11"/>
        <v>0</v>
      </c>
      <c r="BB44" s="4">
        <f t="shared" si="11"/>
        <v>0</v>
      </c>
      <c r="BC44" s="4">
        <f t="shared" si="11"/>
        <v>0</v>
      </c>
      <c r="BD44" s="4">
        <f t="shared" si="11"/>
        <v>0</v>
      </c>
      <c r="BE44" s="4">
        <f t="shared" si="11"/>
        <v>0</v>
      </c>
      <c r="BF44" s="4">
        <f t="shared" si="11"/>
        <v>0</v>
      </c>
      <c r="BG44" s="45">
        <f t="shared" si="11"/>
        <v>64</v>
      </c>
    </row>
    <row r="45" spans="1:59" ht="12" customHeight="1">
      <c r="A45" s="124"/>
      <c r="B45" s="112"/>
      <c r="C45" s="115"/>
      <c r="D45" s="3" t="s">
        <v>112</v>
      </c>
      <c r="E45" s="13">
        <f>SUM(E51,E55,E65,E75)</f>
        <v>0</v>
      </c>
      <c r="F45" s="13">
        <f aca="true" t="shared" si="12" ref="F45:BG45">SUM(F51,F55,F65,F75)</f>
        <v>0</v>
      </c>
      <c r="G45" s="13">
        <f t="shared" si="12"/>
        <v>0</v>
      </c>
      <c r="H45" s="13">
        <f t="shared" si="12"/>
        <v>0</v>
      </c>
      <c r="I45" s="13">
        <f t="shared" si="12"/>
        <v>0</v>
      </c>
      <c r="J45" s="13">
        <f t="shared" si="12"/>
        <v>0</v>
      </c>
      <c r="K45" s="13">
        <f t="shared" si="12"/>
        <v>0</v>
      </c>
      <c r="L45" s="13">
        <f t="shared" si="12"/>
        <v>0</v>
      </c>
      <c r="M45" s="13">
        <f t="shared" si="12"/>
        <v>0</v>
      </c>
      <c r="N45" s="13">
        <f t="shared" si="12"/>
        <v>0</v>
      </c>
      <c r="O45" s="13">
        <f t="shared" si="12"/>
        <v>0</v>
      </c>
      <c r="P45" s="13">
        <f t="shared" si="12"/>
        <v>0</v>
      </c>
      <c r="Q45" s="13">
        <f t="shared" si="12"/>
        <v>0</v>
      </c>
      <c r="R45" s="13">
        <f t="shared" si="12"/>
        <v>4</v>
      </c>
      <c r="S45" s="13">
        <f t="shared" si="12"/>
        <v>0</v>
      </c>
      <c r="T45" s="13">
        <f t="shared" si="12"/>
        <v>0</v>
      </c>
      <c r="U45" s="13">
        <f t="shared" si="12"/>
        <v>0</v>
      </c>
      <c r="V45" s="33">
        <f t="shared" si="12"/>
        <v>4</v>
      </c>
      <c r="W45" s="13">
        <f t="shared" si="12"/>
        <v>0</v>
      </c>
      <c r="X45" s="13">
        <f t="shared" si="12"/>
        <v>0</v>
      </c>
      <c r="Y45" s="13">
        <f t="shared" si="12"/>
        <v>0</v>
      </c>
      <c r="Z45" s="13">
        <f t="shared" si="12"/>
        <v>0</v>
      </c>
      <c r="AA45" s="13">
        <f t="shared" si="12"/>
        <v>0</v>
      </c>
      <c r="AB45" s="13">
        <f t="shared" si="12"/>
        <v>0</v>
      </c>
      <c r="AC45" s="13">
        <f t="shared" si="12"/>
        <v>0</v>
      </c>
      <c r="AD45" s="13">
        <f t="shared" si="12"/>
        <v>0</v>
      </c>
      <c r="AE45" s="13">
        <f t="shared" si="12"/>
        <v>0</v>
      </c>
      <c r="AF45" s="13">
        <f t="shared" si="12"/>
        <v>0</v>
      </c>
      <c r="AG45" s="13">
        <f t="shared" si="12"/>
        <v>2</v>
      </c>
      <c r="AH45" s="13">
        <f t="shared" si="12"/>
        <v>0</v>
      </c>
      <c r="AI45" s="13">
        <f t="shared" si="12"/>
        <v>0</v>
      </c>
      <c r="AJ45" s="13">
        <f t="shared" si="12"/>
        <v>0</v>
      </c>
      <c r="AK45" s="13">
        <f t="shared" si="12"/>
        <v>0</v>
      </c>
      <c r="AL45" s="13">
        <f t="shared" si="12"/>
        <v>0</v>
      </c>
      <c r="AM45" s="13">
        <f t="shared" si="12"/>
        <v>0</v>
      </c>
      <c r="AN45" s="13">
        <f t="shared" si="12"/>
        <v>0</v>
      </c>
      <c r="AO45" s="13">
        <f t="shared" si="12"/>
        <v>0</v>
      </c>
      <c r="AP45" s="13">
        <f t="shared" si="12"/>
        <v>0</v>
      </c>
      <c r="AQ45" s="13">
        <f t="shared" si="12"/>
        <v>0</v>
      </c>
      <c r="AR45" s="13">
        <f t="shared" si="12"/>
        <v>0</v>
      </c>
      <c r="AS45" s="13">
        <f t="shared" si="12"/>
        <v>0</v>
      </c>
      <c r="AT45" s="13">
        <f t="shared" si="12"/>
        <v>2</v>
      </c>
      <c r="AU45" s="13">
        <f t="shared" si="12"/>
        <v>0</v>
      </c>
      <c r="AV45" s="13">
        <f t="shared" si="12"/>
        <v>0</v>
      </c>
      <c r="AW45" s="13">
        <f t="shared" si="12"/>
        <v>0</v>
      </c>
      <c r="AX45" s="33">
        <f t="shared" si="12"/>
        <v>4</v>
      </c>
      <c r="AY45" s="13">
        <f t="shared" si="12"/>
        <v>0</v>
      </c>
      <c r="AZ45" s="13">
        <f t="shared" si="12"/>
        <v>0</v>
      </c>
      <c r="BA45" s="13">
        <f t="shared" si="12"/>
        <v>0</v>
      </c>
      <c r="BB45" s="13">
        <f t="shared" si="12"/>
        <v>0</v>
      </c>
      <c r="BC45" s="13">
        <f t="shared" si="12"/>
        <v>0</v>
      </c>
      <c r="BD45" s="13">
        <f t="shared" si="12"/>
        <v>0</v>
      </c>
      <c r="BE45" s="13">
        <f t="shared" si="12"/>
        <v>0</v>
      </c>
      <c r="BF45" s="13">
        <f t="shared" si="12"/>
        <v>0</v>
      </c>
      <c r="BG45" s="49">
        <f t="shared" si="12"/>
        <v>8</v>
      </c>
    </row>
    <row r="46" spans="1:59" ht="12" customHeight="1">
      <c r="A46" s="124"/>
      <c r="B46" s="113"/>
      <c r="C46" s="116"/>
      <c r="D46" s="3" t="s">
        <v>113</v>
      </c>
      <c r="E46" s="13">
        <f>SUM(E52,E56,E66,E76,E60,E70,E80)</f>
        <v>0</v>
      </c>
      <c r="F46" s="13">
        <f aca="true" t="shared" si="13" ref="F46:BG46">SUM(F52,F56,F66,F76,F60,F70,F80)</f>
        <v>0</v>
      </c>
      <c r="G46" s="13">
        <f t="shared" si="13"/>
        <v>0</v>
      </c>
      <c r="H46" s="13">
        <f t="shared" si="13"/>
        <v>0</v>
      </c>
      <c r="I46" s="13">
        <f t="shared" si="13"/>
        <v>0</v>
      </c>
      <c r="J46" s="13">
        <f t="shared" si="13"/>
        <v>0</v>
      </c>
      <c r="K46" s="13">
        <f t="shared" si="13"/>
        <v>0</v>
      </c>
      <c r="L46" s="13">
        <f t="shared" si="13"/>
        <v>0</v>
      </c>
      <c r="M46" s="13">
        <f t="shared" si="13"/>
        <v>0</v>
      </c>
      <c r="N46" s="13">
        <f t="shared" si="13"/>
        <v>0</v>
      </c>
      <c r="O46" s="13">
        <f t="shared" si="13"/>
        <v>0</v>
      </c>
      <c r="P46" s="13">
        <f t="shared" si="13"/>
        <v>0</v>
      </c>
      <c r="Q46" s="13">
        <f t="shared" si="13"/>
        <v>0</v>
      </c>
      <c r="R46" s="13">
        <f t="shared" si="13"/>
        <v>6</v>
      </c>
      <c r="S46" s="13">
        <f t="shared" si="13"/>
        <v>0</v>
      </c>
      <c r="T46" s="13">
        <f t="shared" si="13"/>
        <v>0</v>
      </c>
      <c r="U46" s="13">
        <f t="shared" si="13"/>
        <v>12</v>
      </c>
      <c r="V46" s="33">
        <f t="shared" si="13"/>
        <v>18</v>
      </c>
      <c r="W46" s="13">
        <f t="shared" si="13"/>
        <v>0</v>
      </c>
      <c r="X46" s="13">
        <f t="shared" si="13"/>
        <v>0</v>
      </c>
      <c r="Y46" s="13">
        <f t="shared" si="13"/>
        <v>0</v>
      </c>
      <c r="Z46" s="13">
        <f t="shared" si="13"/>
        <v>0</v>
      </c>
      <c r="AA46" s="13">
        <f t="shared" si="13"/>
        <v>0</v>
      </c>
      <c r="AB46" s="13">
        <f t="shared" si="13"/>
        <v>0</v>
      </c>
      <c r="AC46" s="13">
        <f t="shared" si="13"/>
        <v>0</v>
      </c>
      <c r="AD46" s="13">
        <f t="shared" si="13"/>
        <v>0</v>
      </c>
      <c r="AE46" s="13">
        <f t="shared" si="13"/>
        <v>0</v>
      </c>
      <c r="AF46" s="13">
        <f t="shared" si="13"/>
        <v>0</v>
      </c>
      <c r="AG46" s="13">
        <f t="shared" si="13"/>
        <v>6</v>
      </c>
      <c r="AH46" s="13">
        <f t="shared" si="13"/>
        <v>0</v>
      </c>
      <c r="AI46" s="13">
        <f t="shared" si="13"/>
        <v>0</v>
      </c>
      <c r="AJ46" s="13">
        <f t="shared" si="13"/>
        <v>12</v>
      </c>
      <c r="AK46" s="13">
        <f t="shared" si="13"/>
        <v>0</v>
      </c>
      <c r="AL46" s="13">
        <f t="shared" si="13"/>
        <v>0</v>
      </c>
      <c r="AM46" s="13">
        <f t="shared" si="13"/>
        <v>0</v>
      </c>
      <c r="AN46" s="13">
        <f t="shared" si="13"/>
        <v>0</v>
      </c>
      <c r="AO46" s="13">
        <f t="shared" si="13"/>
        <v>0</v>
      </c>
      <c r="AP46" s="13">
        <f t="shared" si="13"/>
        <v>0</v>
      </c>
      <c r="AQ46" s="13">
        <f t="shared" si="13"/>
        <v>0</v>
      </c>
      <c r="AR46" s="13">
        <f t="shared" si="13"/>
        <v>0</v>
      </c>
      <c r="AS46" s="13">
        <f t="shared" si="13"/>
        <v>0</v>
      </c>
      <c r="AT46" s="13">
        <f t="shared" si="13"/>
        <v>6</v>
      </c>
      <c r="AU46" s="13">
        <f t="shared" si="13"/>
        <v>0</v>
      </c>
      <c r="AV46" s="13">
        <f t="shared" si="13"/>
        <v>0</v>
      </c>
      <c r="AW46" s="13">
        <f t="shared" si="13"/>
        <v>12</v>
      </c>
      <c r="AX46" s="33">
        <f t="shared" si="13"/>
        <v>36</v>
      </c>
      <c r="AY46" s="13">
        <f t="shared" si="13"/>
        <v>0</v>
      </c>
      <c r="AZ46" s="13">
        <f t="shared" si="13"/>
        <v>0</v>
      </c>
      <c r="BA46" s="13">
        <f t="shared" si="13"/>
        <v>0</v>
      </c>
      <c r="BB46" s="13">
        <f t="shared" si="13"/>
        <v>0</v>
      </c>
      <c r="BC46" s="13">
        <f t="shared" si="13"/>
        <v>0</v>
      </c>
      <c r="BD46" s="13">
        <f t="shared" si="13"/>
        <v>0</v>
      </c>
      <c r="BE46" s="13">
        <f t="shared" si="13"/>
        <v>0</v>
      </c>
      <c r="BF46" s="13">
        <f t="shared" si="13"/>
        <v>0</v>
      </c>
      <c r="BG46" s="49">
        <f t="shared" si="13"/>
        <v>54</v>
      </c>
    </row>
    <row r="47" spans="1:59" ht="24" customHeight="1">
      <c r="A47" s="124"/>
      <c r="B47" s="127" t="s">
        <v>79</v>
      </c>
      <c r="C47" s="120" t="s">
        <v>129</v>
      </c>
      <c r="D47" s="3" t="s">
        <v>35</v>
      </c>
      <c r="E47" s="13">
        <f>SUM(E49,E53,E57,E58,E59)</f>
        <v>12</v>
      </c>
      <c r="F47" s="13">
        <f aca="true" t="shared" si="14" ref="F47:AX47">SUM(F49,F53,F57,F58,F59)</f>
        <v>14</v>
      </c>
      <c r="G47" s="13">
        <f t="shared" si="14"/>
        <v>12</v>
      </c>
      <c r="H47" s="13">
        <f t="shared" si="14"/>
        <v>14</v>
      </c>
      <c r="I47" s="13">
        <f t="shared" si="14"/>
        <v>12</v>
      </c>
      <c r="J47" s="13">
        <f t="shared" si="14"/>
        <v>14</v>
      </c>
      <c r="K47" s="13">
        <f t="shared" si="14"/>
        <v>12</v>
      </c>
      <c r="L47" s="13">
        <f t="shared" si="14"/>
        <v>12</v>
      </c>
      <c r="M47" s="13">
        <f t="shared" si="14"/>
        <v>12</v>
      </c>
      <c r="N47" s="13">
        <f t="shared" si="14"/>
        <v>12</v>
      </c>
      <c r="O47" s="13">
        <f t="shared" si="14"/>
        <v>12</v>
      </c>
      <c r="P47" s="13">
        <f t="shared" si="14"/>
        <v>12</v>
      </c>
      <c r="Q47" s="13">
        <f t="shared" si="14"/>
        <v>12</v>
      </c>
      <c r="R47" s="13">
        <f t="shared" si="14"/>
        <v>24</v>
      </c>
      <c r="S47" s="13">
        <f t="shared" si="14"/>
        <v>36</v>
      </c>
      <c r="T47" s="13">
        <f t="shared" si="14"/>
        <v>36</v>
      </c>
      <c r="U47" s="13">
        <f t="shared" si="14"/>
        <v>36</v>
      </c>
      <c r="V47" s="33">
        <f t="shared" si="14"/>
        <v>294</v>
      </c>
      <c r="W47" s="13">
        <f t="shared" si="14"/>
        <v>0</v>
      </c>
      <c r="X47" s="13">
        <f t="shared" si="14"/>
        <v>0</v>
      </c>
      <c r="Y47" s="13">
        <f t="shared" si="14"/>
        <v>0</v>
      </c>
      <c r="Z47" s="13">
        <f t="shared" si="14"/>
        <v>0</v>
      </c>
      <c r="AA47" s="13">
        <f t="shared" si="14"/>
        <v>0</v>
      </c>
      <c r="AB47" s="13">
        <f t="shared" si="14"/>
        <v>0</v>
      </c>
      <c r="AC47" s="13">
        <f t="shared" si="14"/>
        <v>0</v>
      </c>
      <c r="AD47" s="13">
        <f t="shared" si="14"/>
        <v>0</v>
      </c>
      <c r="AE47" s="13">
        <f t="shared" si="14"/>
        <v>0</v>
      </c>
      <c r="AF47" s="13">
        <f t="shared" si="14"/>
        <v>0</v>
      </c>
      <c r="AG47" s="13">
        <f t="shared" si="14"/>
        <v>0</v>
      </c>
      <c r="AH47" s="13">
        <f t="shared" si="14"/>
        <v>0</v>
      </c>
      <c r="AI47" s="13">
        <f t="shared" si="14"/>
        <v>0</v>
      </c>
      <c r="AJ47" s="13">
        <f t="shared" si="14"/>
        <v>0</v>
      </c>
      <c r="AK47" s="13">
        <f t="shared" si="14"/>
        <v>0</v>
      </c>
      <c r="AL47" s="13">
        <f t="shared" si="14"/>
        <v>0</v>
      </c>
      <c r="AM47" s="13">
        <f t="shared" si="14"/>
        <v>0</v>
      </c>
      <c r="AN47" s="13">
        <f t="shared" si="14"/>
        <v>0</v>
      </c>
      <c r="AO47" s="13">
        <f t="shared" si="14"/>
        <v>0</v>
      </c>
      <c r="AP47" s="13">
        <f t="shared" si="14"/>
        <v>0</v>
      </c>
      <c r="AQ47" s="13">
        <f t="shared" si="14"/>
        <v>0</v>
      </c>
      <c r="AR47" s="13">
        <f t="shared" si="14"/>
        <v>0</v>
      </c>
      <c r="AS47" s="13">
        <f t="shared" si="14"/>
        <v>0</v>
      </c>
      <c r="AT47" s="13">
        <f t="shared" si="14"/>
        <v>0</v>
      </c>
      <c r="AU47" s="13">
        <f t="shared" si="14"/>
        <v>0</v>
      </c>
      <c r="AV47" s="13">
        <f t="shared" si="14"/>
        <v>0</v>
      </c>
      <c r="AW47" s="13">
        <f t="shared" si="14"/>
        <v>0</v>
      </c>
      <c r="AX47" s="33">
        <f t="shared" si="14"/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4">
        <f aca="true" t="shared" si="15" ref="BG47:BG60">SUM(V47+AX47)</f>
        <v>294</v>
      </c>
    </row>
    <row r="48" spans="1:59" ht="24" customHeight="1">
      <c r="A48" s="124"/>
      <c r="B48" s="127"/>
      <c r="C48" s="120"/>
      <c r="D48" s="3" t="s">
        <v>36</v>
      </c>
      <c r="E48" s="13">
        <f>SUM(E50)+E54</f>
        <v>2</v>
      </c>
      <c r="F48" s="13">
        <f aca="true" t="shared" si="16" ref="F48:AX48">SUM(F50)+F54</f>
        <v>2</v>
      </c>
      <c r="G48" s="13">
        <f t="shared" si="16"/>
        <v>2</v>
      </c>
      <c r="H48" s="13">
        <f t="shared" si="16"/>
        <v>2</v>
      </c>
      <c r="I48" s="13">
        <f t="shared" si="16"/>
        <v>2</v>
      </c>
      <c r="J48" s="13">
        <f t="shared" si="16"/>
        <v>2</v>
      </c>
      <c r="K48" s="13">
        <f t="shared" si="16"/>
        <v>2</v>
      </c>
      <c r="L48" s="13">
        <f t="shared" si="16"/>
        <v>2</v>
      </c>
      <c r="M48" s="13">
        <f t="shared" si="16"/>
        <v>2</v>
      </c>
      <c r="N48" s="13">
        <f t="shared" si="16"/>
        <v>2</v>
      </c>
      <c r="O48" s="13">
        <f t="shared" si="16"/>
        <v>4</v>
      </c>
      <c r="P48" s="13">
        <f t="shared" si="16"/>
        <v>2</v>
      </c>
      <c r="Q48" s="13">
        <f t="shared" si="16"/>
        <v>4</v>
      </c>
      <c r="R48" s="13">
        <f t="shared" si="16"/>
        <v>0</v>
      </c>
      <c r="S48" s="13">
        <f t="shared" si="16"/>
        <v>0</v>
      </c>
      <c r="T48" s="13">
        <f t="shared" si="16"/>
        <v>0</v>
      </c>
      <c r="U48" s="13">
        <f t="shared" si="16"/>
        <v>0</v>
      </c>
      <c r="V48" s="33">
        <f t="shared" si="16"/>
        <v>30</v>
      </c>
      <c r="W48" s="13">
        <f t="shared" si="16"/>
        <v>0</v>
      </c>
      <c r="X48" s="13">
        <f t="shared" si="16"/>
        <v>0</v>
      </c>
      <c r="Y48" s="13">
        <f t="shared" si="16"/>
        <v>0</v>
      </c>
      <c r="Z48" s="13">
        <f t="shared" si="16"/>
        <v>0</v>
      </c>
      <c r="AA48" s="13">
        <f t="shared" si="16"/>
        <v>0</v>
      </c>
      <c r="AB48" s="13">
        <f t="shared" si="16"/>
        <v>0</v>
      </c>
      <c r="AC48" s="13">
        <f t="shared" si="16"/>
        <v>0</v>
      </c>
      <c r="AD48" s="13">
        <f t="shared" si="16"/>
        <v>0</v>
      </c>
      <c r="AE48" s="13">
        <f t="shared" si="16"/>
        <v>0</v>
      </c>
      <c r="AF48" s="13">
        <f t="shared" si="16"/>
        <v>0</v>
      </c>
      <c r="AG48" s="13">
        <f t="shared" si="16"/>
        <v>0</v>
      </c>
      <c r="AH48" s="13">
        <f t="shared" si="16"/>
        <v>0</v>
      </c>
      <c r="AI48" s="13">
        <f t="shared" si="16"/>
        <v>0</v>
      </c>
      <c r="AJ48" s="13">
        <f t="shared" si="16"/>
        <v>0</v>
      </c>
      <c r="AK48" s="13">
        <f t="shared" si="16"/>
        <v>0</v>
      </c>
      <c r="AL48" s="13">
        <f t="shared" si="16"/>
        <v>0</v>
      </c>
      <c r="AM48" s="13">
        <f t="shared" si="16"/>
        <v>0</v>
      </c>
      <c r="AN48" s="13">
        <f t="shared" si="16"/>
        <v>0</v>
      </c>
      <c r="AO48" s="13">
        <f t="shared" si="16"/>
        <v>0</v>
      </c>
      <c r="AP48" s="13">
        <f t="shared" si="16"/>
        <v>0</v>
      </c>
      <c r="AQ48" s="13">
        <f t="shared" si="16"/>
        <v>0</v>
      </c>
      <c r="AR48" s="13">
        <f t="shared" si="16"/>
        <v>0</v>
      </c>
      <c r="AS48" s="13">
        <f t="shared" si="16"/>
        <v>0</v>
      </c>
      <c r="AT48" s="13">
        <f t="shared" si="16"/>
        <v>0</v>
      </c>
      <c r="AU48" s="13">
        <f t="shared" si="16"/>
        <v>0</v>
      </c>
      <c r="AV48" s="13">
        <f t="shared" si="16"/>
        <v>0</v>
      </c>
      <c r="AW48" s="13">
        <f t="shared" si="16"/>
        <v>0</v>
      </c>
      <c r="AX48" s="33">
        <f t="shared" si="16"/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4">
        <f t="shared" si="15"/>
        <v>30</v>
      </c>
    </row>
    <row r="49" spans="1:59" ht="12" customHeight="1">
      <c r="A49" s="124"/>
      <c r="B49" s="108" t="s">
        <v>130</v>
      </c>
      <c r="C49" s="105" t="s">
        <v>132</v>
      </c>
      <c r="D49" s="3" t="s">
        <v>35</v>
      </c>
      <c r="E49" s="15">
        <v>8</v>
      </c>
      <c r="F49" s="15">
        <v>8</v>
      </c>
      <c r="G49" s="15">
        <v>8</v>
      </c>
      <c r="H49" s="15">
        <v>8</v>
      </c>
      <c r="I49" s="15">
        <v>8</v>
      </c>
      <c r="J49" s="15">
        <v>8</v>
      </c>
      <c r="K49" s="15">
        <v>8</v>
      </c>
      <c r="L49" s="15">
        <v>8</v>
      </c>
      <c r="M49" s="15">
        <v>8</v>
      </c>
      <c r="N49" s="15">
        <v>8</v>
      </c>
      <c r="O49" s="15">
        <v>8</v>
      </c>
      <c r="P49" s="15">
        <v>8</v>
      </c>
      <c r="Q49" s="15">
        <v>8</v>
      </c>
      <c r="R49" s="62">
        <v>5</v>
      </c>
      <c r="S49" s="15"/>
      <c r="T49" s="15"/>
      <c r="U49" s="15"/>
      <c r="V49" s="34">
        <f aca="true" t="shared" si="17" ref="V49:V60">SUM(E49:U49)</f>
        <v>109</v>
      </c>
      <c r="W49" s="16">
        <v>0</v>
      </c>
      <c r="X49" s="16">
        <v>0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7"/>
      <c r="AV49" s="18"/>
      <c r="AW49" s="15"/>
      <c r="AX49" s="34">
        <f t="shared" si="9"/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4">
        <f t="shared" si="15"/>
        <v>109</v>
      </c>
    </row>
    <row r="50" spans="1:59" ht="12" customHeight="1">
      <c r="A50" s="124"/>
      <c r="B50" s="109"/>
      <c r="C50" s="106"/>
      <c r="D50" s="3" t="s">
        <v>36</v>
      </c>
      <c r="E50" s="15"/>
      <c r="F50" s="15">
        <v>2</v>
      </c>
      <c r="G50" s="15"/>
      <c r="H50" s="15">
        <v>2</v>
      </c>
      <c r="I50" s="15"/>
      <c r="J50" s="15">
        <v>2</v>
      </c>
      <c r="K50" s="15"/>
      <c r="L50" s="15">
        <v>2</v>
      </c>
      <c r="M50" s="15"/>
      <c r="N50" s="15">
        <v>2</v>
      </c>
      <c r="O50" s="15">
        <v>2</v>
      </c>
      <c r="P50" s="15">
        <v>2</v>
      </c>
      <c r="Q50" s="15">
        <v>2</v>
      </c>
      <c r="R50" s="62"/>
      <c r="S50" s="15"/>
      <c r="T50" s="15"/>
      <c r="U50" s="15"/>
      <c r="V50" s="34">
        <f t="shared" si="17"/>
        <v>16</v>
      </c>
      <c r="W50" s="16">
        <v>0</v>
      </c>
      <c r="X50" s="16">
        <v>0</v>
      </c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7"/>
      <c r="AT50" s="18"/>
      <c r="AU50" s="17"/>
      <c r="AV50" s="18"/>
      <c r="AW50" s="18"/>
      <c r="AX50" s="34">
        <f t="shared" si="9"/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4">
        <f t="shared" si="15"/>
        <v>16</v>
      </c>
    </row>
    <row r="51" spans="1:59" ht="12" customHeight="1">
      <c r="A51" s="124"/>
      <c r="B51" s="109"/>
      <c r="C51" s="106"/>
      <c r="D51" s="3" t="s">
        <v>112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62">
        <v>2</v>
      </c>
      <c r="S51" s="15"/>
      <c r="T51" s="15"/>
      <c r="U51" s="15"/>
      <c r="V51" s="34">
        <f t="shared" si="17"/>
        <v>2</v>
      </c>
      <c r="W51" s="16">
        <v>0</v>
      </c>
      <c r="X51" s="16">
        <v>0</v>
      </c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34">
        <f aca="true" t="shared" si="18" ref="AX51:AX60">SUM(Y51:AW51)</f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4">
        <f t="shared" si="15"/>
        <v>2</v>
      </c>
    </row>
    <row r="52" spans="1:59" ht="12" customHeight="1">
      <c r="A52" s="124"/>
      <c r="B52" s="110"/>
      <c r="C52" s="107"/>
      <c r="D52" s="3" t="s">
        <v>113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62">
        <v>3</v>
      </c>
      <c r="S52" s="15"/>
      <c r="T52" s="15"/>
      <c r="U52" s="15"/>
      <c r="V52" s="34">
        <f t="shared" si="17"/>
        <v>3</v>
      </c>
      <c r="W52" s="16">
        <v>0</v>
      </c>
      <c r="X52" s="16">
        <v>0</v>
      </c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34">
        <f t="shared" si="18"/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4">
        <f t="shared" si="15"/>
        <v>3</v>
      </c>
    </row>
    <row r="53" spans="1:59" ht="12" customHeight="1">
      <c r="A53" s="124"/>
      <c r="B53" s="108" t="s">
        <v>131</v>
      </c>
      <c r="C53" s="105" t="s">
        <v>133</v>
      </c>
      <c r="D53" s="3" t="s">
        <v>35</v>
      </c>
      <c r="E53" s="15">
        <v>4</v>
      </c>
      <c r="F53" s="15">
        <v>6</v>
      </c>
      <c r="G53" s="15">
        <v>4</v>
      </c>
      <c r="H53" s="15">
        <v>6</v>
      </c>
      <c r="I53" s="15">
        <v>4</v>
      </c>
      <c r="J53" s="15">
        <v>6</v>
      </c>
      <c r="K53" s="15">
        <v>4</v>
      </c>
      <c r="L53" s="15">
        <v>4</v>
      </c>
      <c r="M53" s="15">
        <v>4</v>
      </c>
      <c r="N53" s="15">
        <v>4</v>
      </c>
      <c r="O53" s="15">
        <v>4</v>
      </c>
      <c r="P53" s="15">
        <v>4</v>
      </c>
      <c r="Q53" s="15">
        <v>4</v>
      </c>
      <c r="R53" s="62">
        <v>7</v>
      </c>
      <c r="S53" s="15"/>
      <c r="T53" s="15"/>
      <c r="U53" s="15"/>
      <c r="V53" s="34">
        <f>SUM(E53:U53)</f>
        <v>65</v>
      </c>
      <c r="W53" s="16">
        <v>0</v>
      </c>
      <c r="X53" s="16">
        <v>0</v>
      </c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7"/>
      <c r="AV53" s="18"/>
      <c r="AW53" s="15"/>
      <c r="AX53" s="34">
        <f t="shared" si="18"/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4">
        <f t="shared" si="15"/>
        <v>65</v>
      </c>
    </row>
    <row r="54" spans="1:59" ht="12" customHeight="1">
      <c r="A54" s="124"/>
      <c r="B54" s="109"/>
      <c r="C54" s="106"/>
      <c r="D54" s="3" t="s">
        <v>36</v>
      </c>
      <c r="E54" s="15">
        <v>2</v>
      </c>
      <c r="F54" s="15"/>
      <c r="G54" s="15">
        <v>2</v>
      </c>
      <c r="H54" s="15"/>
      <c r="I54" s="15">
        <v>2</v>
      </c>
      <c r="J54" s="15"/>
      <c r="K54" s="15">
        <v>2</v>
      </c>
      <c r="L54" s="15"/>
      <c r="M54" s="15">
        <v>2</v>
      </c>
      <c r="N54" s="15"/>
      <c r="O54" s="15">
        <v>2</v>
      </c>
      <c r="P54" s="15"/>
      <c r="Q54" s="15">
        <v>2</v>
      </c>
      <c r="R54" s="62"/>
      <c r="S54" s="15"/>
      <c r="T54" s="15"/>
      <c r="U54" s="15"/>
      <c r="V54" s="34">
        <f>SUM(E54:U54)</f>
        <v>14</v>
      </c>
      <c r="W54" s="16">
        <v>0</v>
      </c>
      <c r="X54" s="16">
        <v>0</v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7"/>
      <c r="AT54" s="18"/>
      <c r="AU54" s="17"/>
      <c r="AV54" s="18"/>
      <c r="AW54" s="18"/>
      <c r="AX54" s="34">
        <f t="shared" si="18"/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4">
        <f t="shared" si="15"/>
        <v>14</v>
      </c>
    </row>
    <row r="55" spans="1:59" ht="12" customHeight="1">
      <c r="A55" s="124"/>
      <c r="B55" s="109"/>
      <c r="C55" s="106"/>
      <c r="D55" s="3" t="s">
        <v>112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62">
        <v>2</v>
      </c>
      <c r="S55" s="15"/>
      <c r="T55" s="15"/>
      <c r="U55" s="15"/>
      <c r="V55" s="34">
        <f>SUM(E55:U55)</f>
        <v>2</v>
      </c>
      <c r="W55" s="16">
        <v>0</v>
      </c>
      <c r="X55" s="16">
        <v>0</v>
      </c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34">
        <f t="shared" si="18"/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4">
        <f t="shared" si="15"/>
        <v>2</v>
      </c>
    </row>
    <row r="56" spans="1:59" ht="12" customHeight="1">
      <c r="A56" s="124"/>
      <c r="B56" s="110"/>
      <c r="C56" s="107"/>
      <c r="D56" s="3" t="s">
        <v>113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62">
        <v>3</v>
      </c>
      <c r="S56" s="15"/>
      <c r="T56" s="15"/>
      <c r="U56" s="15"/>
      <c r="V56" s="34">
        <f>SUM(E56:U56)</f>
        <v>3</v>
      </c>
      <c r="W56" s="16">
        <v>0</v>
      </c>
      <c r="X56" s="16">
        <v>0</v>
      </c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34">
        <f t="shared" si="18"/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4">
        <f t="shared" si="15"/>
        <v>3</v>
      </c>
    </row>
    <row r="57" spans="1:59" ht="12" customHeight="1">
      <c r="A57" s="124"/>
      <c r="B57" s="21" t="s">
        <v>135</v>
      </c>
      <c r="C57" s="20" t="s">
        <v>74</v>
      </c>
      <c r="D57" s="3" t="s">
        <v>35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>
        <v>12</v>
      </c>
      <c r="S57" s="27">
        <v>24</v>
      </c>
      <c r="T57" s="15"/>
      <c r="U57" s="15"/>
      <c r="V57" s="34">
        <f t="shared" si="17"/>
        <v>36</v>
      </c>
      <c r="W57" s="16">
        <v>0</v>
      </c>
      <c r="X57" s="16">
        <v>0</v>
      </c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7"/>
      <c r="AV57" s="18"/>
      <c r="AW57" s="15"/>
      <c r="AX57" s="34">
        <f t="shared" si="18"/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4">
        <f t="shared" si="15"/>
        <v>36</v>
      </c>
    </row>
    <row r="58" spans="1:59" ht="25.5">
      <c r="A58" s="124"/>
      <c r="B58" s="21" t="s">
        <v>80</v>
      </c>
      <c r="C58" s="20" t="s">
        <v>81</v>
      </c>
      <c r="D58" s="3" t="s">
        <v>35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>
        <v>12</v>
      </c>
      <c r="T58" s="15">
        <v>36</v>
      </c>
      <c r="U58" s="27">
        <v>24</v>
      </c>
      <c r="V58" s="34">
        <f t="shared" si="17"/>
        <v>72</v>
      </c>
      <c r="W58" s="16">
        <v>0</v>
      </c>
      <c r="X58" s="16">
        <v>0</v>
      </c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7"/>
      <c r="AT58" s="18"/>
      <c r="AU58" s="17"/>
      <c r="AV58" s="18"/>
      <c r="AW58" s="18"/>
      <c r="AX58" s="34">
        <f t="shared" si="18"/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4">
        <f t="shared" si="15"/>
        <v>72</v>
      </c>
    </row>
    <row r="59" spans="1:59" ht="12" customHeight="1">
      <c r="A59" s="124"/>
      <c r="B59" s="108" t="s">
        <v>190</v>
      </c>
      <c r="C59" s="117" t="s">
        <v>118</v>
      </c>
      <c r="D59" s="3" t="s">
        <v>35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4">
        <v>12</v>
      </c>
      <c r="V59" s="34">
        <f t="shared" si="17"/>
        <v>12</v>
      </c>
      <c r="W59" s="16">
        <v>0</v>
      </c>
      <c r="X59" s="16">
        <v>0</v>
      </c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7"/>
      <c r="AT59" s="18"/>
      <c r="AU59" s="17"/>
      <c r="AV59" s="18"/>
      <c r="AW59" s="18"/>
      <c r="AX59" s="34">
        <f t="shared" si="18"/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4">
        <f t="shared" si="15"/>
        <v>12</v>
      </c>
    </row>
    <row r="60" spans="1:59" ht="12" customHeight="1">
      <c r="A60" s="124"/>
      <c r="B60" s="110"/>
      <c r="C60" s="119"/>
      <c r="D60" s="3" t="s">
        <v>113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>
        <v>12</v>
      </c>
      <c r="V60" s="34">
        <f t="shared" si="17"/>
        <v>12</v>
      </c>
      <c r="W60" s="16">
        <v>0</v>
      </c>
      <c r="X60" s="16">
        <v>0</v>
      </c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34">
        <f t="shared" si="18"/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4">
        <f t="shared" si="15"/>
        <v>12</v>
      </c>
    </row>
    <row r="61" spans="1:59" ht="12" customHeight="1">
      <c r="A61" s="124"/>
      <c r="B61" s="127" t="s">
        <v>82</v>
      </c>
      <c r="C61" s="120" t="s">
        <v>83</v>
      </c>
      <c r="D61" s="3" t="s">
        <v>35</v>
      </c>
      <c r="E61" s="13">
        <f>SUM(E63,E67,E68,E69)</f>
        <v>0</v>
      </c>
      <c r="F61" s="13">
        <f aca="true" t="shared" si="19" ref="F61:AX61">SUM(F63,F67,F68,F69)</f>
        <v>0</v>
      </c>
      <c r="G61" s="13">
        <f t="shared" si="19"/>
        <v>0</v>
      </c>
      <c r="H61" s="13">
        <f t="shared" si="19"/>
        <v>0</v>
      </c>
      <c r="I61" s="13">
        <f t="shared" si="19"/>
        <v>0</v>
      </c>
      <c r="J61" s="13">
        <f t="shared" si="19"/>
        <v>0</v>
      </c>
      <c r="K61" s="13">
        <f t="shared" si="19"/>
        <v>0</v>
      </c>
      <c r="L61" s="13">
        <f t="shared" si="19"/>
        <v>0</v>
      </c>
      <c r="M61" s="13">
        <f t="shared" si="19"/>
        <v>0</v>
      </c>
      <c r="N61" s="13">
        <f t="shared" si="19"/>
        <v>0</v>
      </c>
      <c r="O61" s="13">
        <f t="shared" si="19"/>
        <v>0</v>
      </c>
      <c r="P61" s="13">
        <f t="shared" si="19"/>
        <v>0</v>
      </c>
      <c r="Q61" s="13">
        <f t="shared" si="19"/>
        <v>0</v>
      </c>
      <c r="R61" s="13">
        <f t="shared" si="19"/>
        <v>0</v>
      </c>
      <c r="S61" s="13">
        <f t="shared" si="19"/>
        <v>0</v>
      </c>
      <c r="T61" s="13">
        <f t="shared" si="19"/>
        <v>0</v>
      </c>
      <c r="U61" s="13">
        <f t="shared" si="19"/>
        <v>0</v>
      </c>
      <c r="V61" s="33">
        <f t="shared" si="19"/>
        <v>0</v>
      </c>
      <c r="W61" s="13">
        <f t="shared" si="19"/>
        <v>0</v>
      </c>
      <c r="X61" s="13">
        <f t="shared" si="19"/>
        <v>0</v>
      </c>
      <c r="Y61" s="13">
        <f t="shared" si="19"/>
        <v>22</v>
      </c>
      <c r="Z61" s="13">
        <f t="shared" si="19"/>
        <v>20</v>
      </c>
      <c r="AA61" s="13">
        <f t="shared" si="19"/>
        <v>22</v>
      </c>
      <c r="AB61" s="13">
        <f t="shared" si="19"/>
        <v>20</v>
      </c>
      <c r="AC61" s="13">
        <f t="shared" si="19"/>
        <v>22</v>
      </c>
      <c r="AD61" s="13">
        <f t="shared" si="19"/>
        <v>20</v>
      </c>
      <c r="AE61" s="13">
        <f t="shared" si="19"/>
        <v>22</v>
      </c>
      <c r="AF61" s="13">
        <f t="shared" si="19"/>
        <v>20</v>
      </c>
      <c r="AG61" s="13">
        <f t="shared" si="19"/>
        <v>34</v>
      </c>
      <c r="AH61" s="13">
        <f t="shared" si="19"/>
        <v>36</v>
      </c>
      <c r="AI61" s="13">
        <f t="shared" si="19"/>
        <v>36</v>
      </c>
      <c r="AJ61" s="13">
        <f t="shared" si="19"/>
        <v>36</v>
      </c>
      <c r="AK61" s="13">
        <f t="shared" si="19"/>
        <v>0</v>
      </c>
      <c r="AL61" s="13">
        <f t="shared" si="19"/>
        <v>0</v>
      </c>
      <c r="AM61" s="13">
        <f t="shared" si="19"/>
        <v>0</v>
      </c>
      <c r="AN61" s="13">
        <f t="shared" si="19"/>
        <v>0</v>
      </c>
      <c r="AO61" s="13">
        <f t="shared" si="19"/>
        <v>0</v>
      </c>
      <c r="AP61" s="13">
        <f t="shared" si="19"/>
        <v>0</v>
      </c>
      <c r="AQ61" s="13">
        <f t="shared" si="19"/>
        <v>0</v>
      </c>
      <c r="AR61" s="13">
        <f t="shared" si="19"/>
        <v>0</v>
      </c>
      <c r="AS61" s="13">
        <f t="shared" si="19"/>
        <v>0</v>
      </c>
      <c r="AT61" s="13">
        <f t="shared" si="19"/>
        <v>0</v>
      </c>
      <c r="AU61" s="13">
        <f t="shared" si="19"/>
        <v>0</v>
      </c>
      <c r="AV61" s="13">
        <f t="shared" si="19"/>
        <v>0</v>
      </c>
      <c r="AW61" s="13">
        <f t="shared" si="19"/>
        <v>0</v>
      </c>
      <c r="AX61" s="33">
        <f t="shared" si="19"/>
        <v>310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4">
        <f aca="true" t="shared" si="20" ref="BG61:BG70">SUM(V61+AX61)</f>
        <v>310</v>
      </c>
    </row>
    <row r="62" spans="1:59" ht="12" customHeight="1">
      <c r="A62" s="124"/>
      <c r="B62" s="127"/>
      <c r="C62" s="120"/>
      <c r="D62" s="3" t="s">
        <v>36</v>
      </c>
      <c r="E62" s="13">
        <f>SUM(E64)</f>
        <v>0</v>
      </c>
      <c r="F62" s="13">
        <f aca="true" t="shared" si="21" ref="F62:AX62">SUM(F64)</f>
        <v>0</v>
      </c>
      <c r="G62" s="13">
        <f t="shared" si="21"/>
        <v>0</v>
      </c>
      <c r="H62" s="13">
        <f t="shared" si="21"/>
        <v>0</v>
      </c>
      <c r="I62" s="13">
        <f t="shared" si="21"/>
        <v>0</v>
      </c>
      <c r="J62" s="13">
        <f t="shared" si="21"/>
        <v>0</v>
      </c>
      <c r="K62" s="13">
        <f t="shared" si="21"/>
        <v>0</v>
      </c>
      <c r="L62" s="13">
        <f t="shared" si="21"/>
        <v>0</v>
      </c>
      <c r="M62" s="13">
        <f t="shared" si="21"/>
        <v>0</v>
      </c>
      <c r="N62" s="13">
        <f t="shared" si="21"/>
        <v>0</v>
      </c>
      <c r="O62" s="13">
        <f t="shared" si="21"/>
        <v>0</v>
      </c>
      <c r="P62" s="13">
        <f t="shared" si="21"/>
        <v>0</v>
      </c>
      <c r="Q62" s="13">
        <f t="shared" si="21"/>
        <v>0</v>
      </c>
      <c r="R62" s="13">
        <f t="shared" si="21"/>
        <v>0</v>
      </c>
      <c r="S62" s="13">
        <f t="shared" si="21"/>
        <v>0</v>
      </c>
      <c r="T62" s="13">
        <f t="shared" si="21"/>
        <v>0</v>
      </c>
      <c r="U62" s="13">
        <f t="shared" si="21"/>
        <v>0</v>
      </c>
      <c r="V62" s="33">
        <f t="shared" si="21"/>
        <v>0</v>
      </c>
      <c r="W62" s="13">
        <f t="shared" si="21"/>
        <v>0</v>
      </c>
      <c r="X62" s="13">
        <f t="shared" si="21"/>
        <v>0</v>
      </c>
      <c r="Y62" s="13">
        <f t="shared" si="21"/>
        <v>2</v>
      </c>
      <c r="Z62" s="13">
        <f t="shared" si="21"/>
        <v>4</v>
      </c>
      <c r="AA62" s="13">
        <f t="shared" si="21"/>
        <v>2</v>
      </c>
      <c r="AB62" s="13">
        <f t="shared" si="21"/>
        <v>4</v>
      </c>
      <c r="AC62" s="13">
        <f t="shared" si="21"/>
        <v>2</v>
      </c>
      <c r="AD62" s="13">
        <f t="shared" si="21"/>
        <v>4</v>
      </c>
      <c r="AE62" s="13">
        <f t="shared" si="21"/>
        <v>2</v>
      </c>
      <c r="AF62" s="13">
        <f t="shared" si="21"/>
        <v>4</v>
      </c>
      <c r="AG62" s="13">
        <f t="shared" si="21"/>
        <v>0</v>
      </c>
      <c r="AH62" s="13">
        <f t="shared" si="21"/>
        <v>0</v>
      </c>
      <c r="AI62" s="13">
        <f t="shared" si="21"/>
        <v>0</v>
      </c>
      <c r="AJ62" s="13">
        <f t="shared" si="21"/>
        <v>0</v>
      </c>
      <c r="AK62" s="13">
        <f t="shared" si="21"/>
        <v>0</v>
      </c>
      <c r="AL62" s="13">
        <f t="shared" si="21"/>
        <v>0</v>
      </c>
      <c r="AM62" s="13">
        <f t="shared" si="21"/>
        <v>0</v>
      </c>
      <c r="AN62" s="13">
        <f t="shared" si="21"/>
        <v>0</v>
      </c>
      <c r="AO62" s="13">
        <f t="shared" si="21"/>
        <v>0</v>
      </c>
      <c r="AP62" s="13">
        <f t="shared" si="21"/>
        <v>0</v>
      </c>
      <c r="AQ62" s="13">
        <f t="shared" si="21"/>
        <v>0</v>
      </c>
      <c r="AR62" s="13">
        <f t="shared" si="21"/>
        <v>0</v>
      </c>
      <c r="AS62" s="13">
        <f t="shared" si="21"/>
        <v>0</v>
      </c>
      <c r="AT62" s="13">
        <f t="shared" si="21"/>
        <v>0</v>
      </c>
      <c r="AU62" s="13">
        <f t="shared" si="21"/>
        <v>0</v>
      </c>
      <c r="AV62" s="13">
        <f t="shared" si="21"/>
        <v>0</v>
      </c>
      <c r="AW62" s="13">
        <f t="shared" si="21"/>
        <v>0</v>
      </c>
      <c r="AX62" s="33">
        <f t="shared" si="21"/>
        <v>24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4">
        <f t="shared" si="20"/>
        <v>24</v>
      </c>
    </row>
    <row r="63" spans="1:59" ht="12" customHeight="1">
      <c r="A63" s="124"/>
      <c r="B63" s="108" t="s">
        <v>134</v>
      </c>
      <c r="C63" s="105" t="s">
        <v>84</v>
      </c>
      <c r="D63" s="3" t="s">
        <v>35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34">
        <f aca="true" t="shared" si="22" ref="V63:V70">SUM(E63:U63)</f>
        <v>0</v>
      </c>
      <c r="W63" s="16">
        <v>0</v>
      </c>
      <c r="X63" s="16">
        <v>0</v>
      </c>
      <c r="Y63" s="15">
        <v>22</v>
      </c>
      <c r="Z63" s="15">
        <v>20</v>
      </c>
      <c r="AA63" s="15">
        <v>22</v>
      </c>
      <c r="AB63" s="15">
        <v>20</v>
      </c>
      <c r="AC63" s="15">
        <v>22</v>
      </c>
      <c r="AD63" s="15">
        <v>20</v>
      </c>
      <c r="AE63" s="15">
        <v>22</v>
      </c>
      <c r="AF63" s="15">
        <v>20</v>
      </c>
      <c r="AG63" s="24">
        <v>22</v>
      </c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7"/>
      <c r="AV63" s="18"/>
      <c r="AW63" s="15"/>
      <c r="AX63" s="34">
        <f>SUM(Y63:AW63)</f>
        <v>190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4">
        <f t="shared" si="20"/>
        <v>190</v>
      </c>
    </row>
    <row r="64" spans="1:59" ht="12" customHeight="1">
      <c r="A64" s="124"/>
      <c r="B64" s="109"/>
      <c r="C64" s="106"/>
      <c r="D64" s="3" t="s">
        <v>36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34">
        <f t="shared" si="22"/>
        <v>0</v>
      </c>
      <c r="W64" s="16">
        <v>0</v>
      </c>
      <c r="X64" s="16">
        <v>0</v>
      </c>
      <c r="Y64" s="15">
        <v>2</v>
      </c>
      <c r="Z64" s="15">
        <v>4</v>
      </c>
      <c r="AA64" s="15">
        <v>2</v>
      </c>
      <c r="AB64" s="15">
        <v>4</v>
      </c>
      <c r="AC64" s="15">
        <v>2</v>
      </c>
      <c r="AD64" s="15">
        <v>4</v>
      </c>
      <c r="AE64" s="15">
        <v>2</v>
      </c>
      <c r="AF64" s="15">
        <v>4</v>
      </c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7"/>
      <c r="AT64" s="18"/>
      <c r="AU64" s="17"/>
      <c r="AV64" s="18"/>
      <c r="AW64" s="18"/>
      <c r="AX64" s="34">
        <f>SUM(Y64:AW64)</f>
        <v>24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4">
        <f t="shared" si="20"/>
        <v>24</v>
      </c>
    </row>
    <row r="65" spans="1:59" ht="12" customHeight="1">
      <c r="A65" s="124"/>
      <c r="B65" s="109"/>
      <c r="C65" s="106"/>
      <c r="D65" s="3" t="s">
        <v>112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34">
        <f t="shared" si="22"/>
        <v>0</v>
      </c>
      <c r="W65" s="16">
        <v>0</v>
      </c>
      <c r="X65" s="16">
        <v>0</v>
      </c>
      <c r="Y65" s="15"/>
      <c r="Z65" s="15"/>
      <c r="AA65" s="15"/>
      <c r="AB65" s="15"/>
      <c r="AC65" s="15"/>
      <c r="AD65" s="15"/>
      <c r="AE65" s="15"/>
      <c r="AF65" s="15"/>
      <c r="AG65" s="15">
        <v>2</v>
      </c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34">
        <f aca="true" t="shared" si="23" ref="AX65:AX74">SUM(Y65:AW65)</f>
        <v>2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4">
        <f t="shared" si="20"/>
        <v>2</v>
      </c>
    </row>
    <row r="66" spans="1:59" ht="12" customHeight="1">
      <c r="A66" s="124"/>
      <c r="B66" s="110"/>
      <c r="C66" s="107"/>
      <c r="D66" s="3" t="s">
        <v>113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34">
        <f t="shared" si="22"/>
        <v>0</v>
      </c>
      <c r="W66" s="16">
        <v>0</v>
      </c>
      <c r="X66" s="16">
        <v>0</v>
      </c>
      <c r="Y66" s="15"/>
      <c r="Z66" s="15"/>
      <c r="AA66" s="15"/>
      <c r="AB66" s="15"/>
      <c r="AC66" s="15"/>
      <c r="AD66" s="15"/>
      <c r="AE66" s="15"/>
      <c r="AF66" s="15"/>
      <c r="AG66" s="15">
        <v>6</v>
      </c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34">
        <f t="shared" si="23"/>
        <v>6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4">
        <f t="shared" si="20"/>
        <v>6</v>
      </c>
    </row>
    <row r="67" spans="1:59" ht="12" customHeight="1">
      <c r="A67" s="124"/>
      <c r="B67" s="21" t="s">
        <v>136</v>
      </c>
      <c r="C67" s="20" t="s">
        <v>74</v>
      </c>
      <c r="D67" s="3" t="s">
        <v>35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34">
        <f t="shared" si="22"/>
        <v>0</v>
      </c>
      <c r="W67" s="16">
        <v>0</v>
      </c>
      <c r="X67" s="16">
        <v>0</v>
      </c>
      <c r="Y67" s="15"/>
      <c r="Z67" s="15"/>
      <c r="AA67" s="15"/>
      <c r="AB67" s="15"/>
      <c r="AC67" s="15"/>
      <c r="AD67" s="15"/>
      <c r="AE67" s="15"/>
      <c r="AF67" s="15"/>
      <c r="AG67" s="15">
        <v>12</v>
      </c>
      <c r="AH67" s="27">
        <v>24</v>
      </c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7"/>
      <c r="AV67" s="18"/>
      <c r="AW67" s="15"/>
      <c r="AX67" s="34">
        <f t="shared" si="23"/>
        <v>36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4">
        <f t="shared" si="20"/>
        <v>36</v>
      </c>
    </row>
    <row r="68" spans="1:59" ht="25.5">
      <c r="A68" s="124"/>
      <c r="B68" s="21" t="s">
        <v>137</v>
      </c>
      <c r="C68" s="20" t="s">
        <v>81</v>
      </c>
      <c r="D68" s="3" t="s">
        <v>35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34">
        <f t="shared" si="22"/>
        <v>0</v>
      </c>
      <c r="W68" s="16">
        <v>0</v>
      </c>
      <c r="X68" s="16">
        <v>0</v>
      </c>
      <c r="Y68" s="15"/>
      <c r="Z68" s="15"/>
      <c r="AA68" s="15"/>
      <c r="AB68" s="15"/>
      <c r="AC68" s="15"/>
      <c r="AD68" s="15"/>
      <c r="AE68" s="15"/>
      <c r="AF68" s="15"/>
      <c r="AG68" s="15"/>
      <c r="AH68" s="15">
        <v>12</v>
      </c>
      <c r="AI68" s="15">
        <v>36</v>
      </c>
      <c r="AJ68" s="27">
        <v>24</v>
      </c>
      <c r="AK68" s="15"/>
      <c r="AL68" s="15"/>
      <c r="AM68" s="15"/>
      <c r="AN68" s="15"/>
      <c r="AO68" s="15"/>
      <c r="AP68" s="15"/>
      <c r="AQ68" s="15"/>
      <c r="AR68" s="15"/>
      <c r="AS68" s="17"/>
      <c r="AT68" s="18"/>
      <c r="AU68" s="17"/>
      <c r="AV68" s="18"/>
      <c r="AW68" s="18"/>
      <c r="AX68" s="34">
        <f t="shared" si="23"/>
        <v>72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4">
        <f t="shared" si="20"/>
        <v>72</v>
      </c>
    </row>
    <row r="69" spans="1:59" ht="12" customHeight="1">
      <c r="A69" s="124"/>
      <c r="B69" s="108" t="s">
        <v>191</v>
      </c>
      <c r="C69" s="117" t="s">
        <v>118</v>
      </c>
      <c r="D69" s="3" t="s">
        <v>35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34">
        <f t="shared" si="22"/>
        <v>0</v>
      </c>
      <c r="W69" s="16">
        <v>0</v>
      </c>
      <c r="X69" s="16">
        <v>0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24">
        <v>12</v>
      </c>
      <c r="AK69" s="15"/>
      <c r="AL69" s="15"/>
      <c r="AM69" s="15"/>
      <c r="AN69" s="15"/>
      <c r="AO69" s="15"/>
      <c r="AP69" s="15"/>
      <c r="AQ69" s="15"/>
      <c r="AR69" s="15"/>
      <c r="AS69" s="17"/>
      <c r="AT69" s="18"/>
      <c r="AU69" s="17"/>
      <c r="AV69" s="18"/>
      <c r="AW69" s="18"/>
      <c r="AX69" s="34">
        <f t="shared" si="23"/>
        <v>12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4">
        <f t="shared" si="20"/>
        <v>12</v>
      </c>
    </row>
    <row r="70" spans="1:59" ht="12" customHeight="1">
      <c r="A70" s="124"/>
      <c r="B70" s="110"/>
      <c r="C70" s="119"/>
      <c r="D70" s="3" t="s">
        <v>113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34">
        <f t="shared" si="22"/>
        <v>0</v>
      </c>
      <c r="W70" s="16">
        <v>0</v>
      </c>
      <c r="X70" s="16">
        <v>0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>
        <v>12</v>
      </c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34">
        <f t="shared" si="23"/>
        <v>12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4">
        <f t="shared" si="20"/>
        <v>12</v>
      </c>
    </row>
    <row r="71" spans="1:59" ht="12" customHeight="1">
      <c r="A71" s="124"/>
      <c r="B71" s="127" t="s">
        <v>85</v>
      </c>
      <c r="C71" s="120" t="s">
        <v>86</v>
      </c>
      <c r="D71" s="3" t="s">
        <v>35</v>
      </c>
      <c r="E71" s="13">
        <f>SUM(E73,E77,E78,E79)</f>
        <v>0</v>
      </c>
      <c r="F71" s="13">
        <f aca="true" t="shared" si="24" ref="F71:AX71">SUM(F73,F77,F78,F79)</f>
        <v>0</v>
      </c>
      <c r="G71" s="13">
        <f t="shared" si="24"/>
        <v>0</v>
      </c>
      <c r="H71" s="13">
        <f t="shared" si="24"/>
        <v>0</v>
      </c>
      <c r="I71" s="13">
        <f t="shared" si="24"/>
        <v>0</v>
      </c>
      <c r="J71" s="13">
        <f t="shared" si="24"/>
        <v>0</v>
      </c>
      <c r="K71" s="13">
        <f t="shared" si="24"/>
        <v>0</v>
      </c>
      <c r="L71" s="13">
        <f t="shared" si="24"/>
        <v>0</v>
      </c>
      <c r="M71" s="13">
        <f t="shared" si="24"/>
        <v>0</v>
      </c>
      <c r="N71" s="13">
        <f t="shared" si="24"/>
        <v>0</v>
      </c>
      <c r="O71" s="13">
        <f t="shared" si="24"/>
        <v>0</v>
      </c>
      <c r="P71" s="13">
        <f t="shared" si="24"/>
        <v>0</v>
      </c>
      <c r="Q71" s="13">
        <f t="shared" si="24"/>
        <v>0</v>
      </c>
      <c r="R71" s="13">
        <f t="shared" si="24"/>
        <v>0</v>
      </c>
      <c r="S71" s="13">
        <f t="shared" si="24"/>
        <v>0</v>
      </c>
      <c r="T71" s="13">
        <f t="shared" si="24"/>
        <v>0</v>
      </c>
      <c r="U71" s="13">
        <f t="shared" si="24"/>
        <v>0</v>
      </c>
      <c r="V71" s="33">
        <f t="shared" si="24"/>
        <v>0</v>
      </c>
      <c r="W71" s="13">
        <f t="shared" si="24"/>
        <v>0</v>
      </c>
      <c r="X71" s="13">
        <f t="shared" si="24"/>
        <v>0</v>
      </c>
      <c r="Y71" s="13">
        <f t="shared" si="24"/>
        <v>0</v>
      </c>
      <c r="Z71" s="13">
        <f t="shared" si="24"/>
        <v>0</v>
      </c>
      <c r="AA71" s="13">
        <f t="shared" si="24"/>
        <v>0</v>
      </c>
      <c r="AB71" s="13">
        <f t="shared" si="24"/>
        <v>0</v>
      </c>
      <c r="AC71" s="13">
        <f t="shared" si="24"/>
        <v>0</v>
      </c>
      <c r="AD71" s="13">
        <f t="shared" si="24"/>
        <v>0</v>
      </c>
      <c r="AE71" s="13">
        <f t="shared" si="24"/>
        <v>0</v>
      </c>
      <c r="AF71" s="13">
        <f t="shared" si="24"/>
        <v>0</v>
      </c>
      <c r="AG71" s="13">
        <f t="shared" si="24"/>
        <v>0</v>
      </c>
      <c r="AH71" s="13">
        <f t="shared" si="24"/>
        <v>0</v>
      </c>
      <c r="AI71" s="13">
        <f t="shared" si="24"/>
        <v>0</v>
      </c>
      <c r="AJ71" s="13">
        <f t="shared" si="24"/>
        <v>0</v>
      </c>
      <c r="AK71" s="13">
        <f t="shared" si="24"/>
        <v>28</v>
      </c>
      <c r="AL71" s="13">
        <f t="shared" si="24"/>
        <v>26</v>
      </c>
      <c r="AM71" s="13">
        <f t="shared" si="24"/>
        <v>28</v>
      </c>
      <c r="AN71" s="13">
        <f t="shared" si="24"/>
        <v>26</v>
      </c>
      <c r="AO71" s="13">
        <f t="shared" si="24"/>
        <v>28</v>
      </c>
      <c r="AP71" s="13">
        <f t="shared" si="24"/>
        <v>26</v>
      </c>
      <c r="AQ71" s="13">
        <f t="shared" si="24"/>
        <v>28</v>
      </c>
      <c r="AR71" s="13">
        <f t="shared" si="24"/>
        <v>26</v>
      </c>
      <c r="AS71" s="13">
        <f t="shared" si="24"/>
        <v>28</v>
      </c>
      <c r="AT71" s="13">
        <f t="shared" si="24"/>
        <v>36</v>
      </c>
      <c r="AU71" s="13">
        <f t="shared" si="24"/>
        <v>36</v>
      </c>
      <c r="AV71" s="13">
        <f t="shared" si="24"/>
        <v>36</v>
      </c>
      <c r="AW71" s="13">
        <f t="shared" si="24"/>
        <v>18</v>
      </c>
      <c r="AX71" s="33">
        <f t="shared" si="24"/>
        <v>370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4">
        <f aca="true" t="shared" si="25" ref="BG71:BG80">SUM(V71+AX71)</f>
        <v>370</v>
      </c>
    </row>
    <row r="72" spans="1:59" ht="12" customHeight="1">
      <c r="A72" s="124"/>
      <c r="B72" s="127"/>
      <c r="C72" s="120"/>
      <c r="D72" s="3" t="s">
        <v>36</v>
      </c>
      <c r="E72" s="13">
        <f>SUM(E74)</f>
        <v>0</v>
      </c>
      <c r="F72" s="13">
        <f aca="true" t="shared" si="26" ref="F72:AX72">SUM(F74)</f>
        <v>0</v>
      </c>
      <c r="G72" s="13">
        <f t="shared" si="26"/>
        <v>0</v>
      </c>
      <c r="H72" s="13">
        <f t="shared" si="26"/>
        <v>0</v>
      </c>
      <c r="I72" s="13">
        <f t="shared" si="26"/>
        <v>0</v>
      </c>
      <c r="J72" s="13">
        <f t="shared" si="26"/>
        <v>0</v>
      </c>
      <c r="K72" s="13">
        <f t="shared" si="26"/>
        <v>0</v>
      </c>
      <c r="L72" s="13">
        <f t="shared" si="26"/>
        <v>0</v>
      </c>
      <c r="M72" s="13">
        <f t="shared" si="26"/>
        <v>0</v>
      </c>
      <c r="N72" s="13">
        <f t="shared" si="26"/>
        <v>0</v>
      </c>
      <c r="O72" s="13">
        <f t="shared" si="26"/>
        <v>0</v>
      </c>
      <c r="P72" s="13">
        <f t="shared" si="26"/>
        <v>0</v>
      </c>
      <c r="Q72" s="13">
        <f t="shared" si="26"/>
        <v>0</v>
      </c>
      <c r="R72" s="13">
        <f t="shared" si="26"/>
        <v>0</v>
      </c>
      <c r="S72" s="13">
        <f t="shared" si="26"/>
        <v>0</v>
      </c>
      <c r="T72" s="13">
        <f t="shared" si="26"/>
        <v>0</v>
      </c>
      <c r="U72" s="13">
        <f t="shared" si="26"/>
        <v>0</v>
      </c>
      <c r="V72" s="33">
        <f t="shared" si="26"/>
        <v>0</v>
      </c>
      <c r="W72" s="13">
        <f t="shared" si="26"/>
        <v>0</v>
      </c>
      <c r="X72" s="13">
        <f t="shared" si="26"/>
        <v>0</v>
      </c>
      <c r="Y72" s="13">
        <f t="shared" si="26"/>
        <v>0</v>
      </c>
      <c r="Z72" s="13">
        <f t="shared" si="26"/>
        <v>0</v>
      </c>
      <c r="AA72" s="13">
        <f t="shared" si="26"/>
        <v>0</v>
      </c>
      <c r="AB72" s="13">
        <f t="shared" si="26"/>
        <v>0</v>
      </c>
      <c r="AC72" s="13">
        <f t="shared" si="26"/>
        <v>0</v>
      </c>
      <c r="AD72" s="13">
        <f t="shared" si="26"/>
        <v>0</v>
      </c>
      <c r="AE72" s="13">
        <f t="shared" si="26"/>
        <v>0</v>
      </c>
      <c r="AF72" s="13">
        <f t="shared" si="26"/>
        <v>0</v>
      </c>
      <c r="AG72" s="13">
        <f t="shared" si="26"/>
        <v>0</v>
      </c>
      <c r="AH72" s="13">
        <f t="shared" si="26"/>
        <v>0</v>
      </c>
      <c r="AI72" s="13">
        <f t="shared" si="26"/>
        <v>0</v>
      </c>
      <c r="AJ72" s="13">
        <f t="shared" si="26"/>
        <v>0</v>
      </c>
      <c r="AK72" s="13">
        <f t="shared" si="26"/>
        <v>0</v>
      </c>
      <c r="AL72" s="13">
        <f t="shared" si="26"/>
        <v>2</v>
      </c>
      <c r="AM72" s="13">
        <f t="shared" si="26"/>
        <v>0</v>
      </c>
      <c r="AN72" s="13">
        <f t="shared" si="26"/>
        <v>2</v>
      </c>
      <c r="AO72" s="13">
        <f t="shared" si="26"/>
        <v>0</v>
      </c>
      <c r="AP72" s="13">
        <f t="shared" si="26"/>
        <v>2</v>
      </c>
      <c r="AQ72" s="13">
        <f t="shared" si="26"/>
        <v>0</v>
      </c>
      <c r="AR72" s="13">
        <f t="shared" si="26"/>
        <v>2</v>
      </c>
      <c r="AS72" s="13">
        <f t="shared" si="26"/>
        <v>0</v>
      </c>
      <c r="AT72" s="13">
        <f t="shared" si="26"/>
        <v>2</v>
      </c>
      <c r="AU72" s="13">
        <f t="shared" si="26"/>
        <v>0</v>
      </c>
      <c r="AV72" s="13">
        <f t="shared" si="26"/>
        <v>0</v>
      </c>
      <c r="AW72" s="13">
        <f t="shared" si="26"/>
        <v>0</v>
      </c>
      <c r="AX72" s="33">
        <f t="shared" si="26"/>
        <v>10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4">
        <f t="shared" si="25"/>
        <v>10</v>
      </c>
    </row>
    <row r="73" spans="1:59" ht="12" customHeight="1">
      <c r="A73" s="124"/>
      <c r="B73" s="108" t="s">
        <v>138</v>
      </c>
      <c r="C73" s="105" t="s">
        <v>87</v>
      </c>
      <c r="D73" s="3" t="s">
        <v>35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34">
        <f aca="true" t="shared" si="27" ref="V73:V80">SUM(E73:U73)</f>
        <v>0</v>
      </c>
      <c r="W73" s="16">
        <v>0</v>
      </c>
      <c r="X73" s="16">
        <v>0</v>
      </c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>
        <v>28</v>
      </c>
      <c r="AL73" s="15">
        <v>26</v>
      </c>
      <c r="AM73" s="15">
        <v>28</v>
      </c>
      <c r="AN73" s="15">
        <v>26</v>
      </c>
      <c r="AO73" s="15">
        <v>28</v>
      </c>
      <c r="AP73" s="15">
        <v>26</v>
      </c>
      <c r="AQ73" s="15">
        <v>28</v>
      </c>
      <c r="AR73" s="15">
        <v>26</v>
      </c>
      <c r="AS73" s="15">
        <v>28</v>
      </c>
      <c r="AT73" s="24">
        <v>6</v>
      </c>
      <c r="AU73" s="17"/>
      <c r="AV73" s="18"/>
      <c r="AW73" s="15"/>
      <c r="AX73" s="34">
        <f t="shared" si="23"/>
        <v>250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4">
        <f t="shared" si="25"/>
        <v>250</v>
      </c>
    </row>
    <row r="74" spans="1:59" ht="12" customHeight="1">
      <c r="A74" s="124"/>
      <c r="B74" s="109"/>
      <c r="C74" s="106"/>
      <c r="D74" s="3" t="s">
        <v>36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34">
        <f t="shared" si="27"/>
        <v>0</v>
      </c>
      <c r="W74" s="16">
        <v>0</v>
      </c>
      <c r="X74" s="16">
        <v>0</v>
      </c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>
        <v>2</v>
      </c>
      <c r="AM74" s="15"/>
      <c r="AN74" s="15">
        <v>2</v>
      </c>
      <c r="AO74" s="15"/>
      <c r="AP74" s="15">
        <v>2</v>
      </c>
      <c r="AQ74" s="15"/>
      <c r="AR74" s="15">
        <v>2</v>
      </c>
      <c r="AS74" s="17"/>
      <c r="AT74" s="17">
        <v>2</v>
      </c>
      <c r="AU74" s="17"/>
      <c r="AV74" s="18"/>
      <c r="AW74" s="18"/>
      <c r="AX74" s="34">
        <f t="shared" si="23"/>
        <v>10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4">
        <f t="shared" si="25"/>
        <v>10</v>
      </c>
    </row>
    <row r="75" spans="1:59" ht="12" customHeight="1">
      <c r="A75" s="124"/>
      <c r="B75" s="109"/>
      <c r="C75" s="106"/>
      <c r="D75" s="3" t="s">
        <v>112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34">
        <f t="shared" si="27"/>
        <v>0</v>
      </c>
      <c r="W75" s="16">
        <v>0</v>
      </c>
      <c r="X75" s="16">
        <v>0</v>
      </c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>
        <v>2</v>
      </c>
      <c r="AU75" s="15"/>
      <c r="AV75" s="15"/>
      <c r="AW75" s="15"/>
      <c r="AX75" s="34">
        <f aca="true" t="shared" si="28" ref="AX75:AX80">SUM(Y75:AW75)</f>
        <v>2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4">
        <f t="shared" si="25"/>
        <v>2</v>
      </c>
    </row>
    <row r="76" spans="1:59" ht="12" customHeight="1">
      <c r="A76" s="124"/>
      <c r="B76" s="110"/>
      <c r="C76" s="107"/>
      <c r="D76" s="3" t="s">
        <v>113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34">
        <f t="shared" si="27"/>
        <v>0</v>
      </c>
      <c r="W76" s="16">
        <v>0</v>
      </c>
      <c r="X76" s="16">
        <v>0</v>
      </c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>
        <v>6</v>
      </c>
      <c r="AU76" s="15"/>
      <c r="AV76" s="15"/>
      <c r="AW76" s="15"/>
      <c r="AX76" s="34">
        <f t="shared" si="28"/>
        <v>6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4">
        <f t="shared" si="25"/>
        <v>6</v>
      </c>
    </row>
    <row r="77" spans="1:59" ht="12" customHeight="1">
      <c r="A77" s="124"/>
      <c r="B77" s="21" t="s">
        <v>139</v>
      </c>
      <c r="C77" s="20" t="s">
        <v>74</v>
      </c>
      <c r="D77" s="3" t="s">
        <v>35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34">
        <f t="shared" si="27"/>
        <v>0</v>
      </c>
      <c r="W77" s="16">
        <v>0</v>
      </c>
      <c r="X77" s="16">
        <v>0</v>
      </c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25">
        <v>30</v>
      </c>
      <c r="AU77" s="27">
        <v>6</v>
      </c>
      <c r="AV77" s="15"/>
      <c r="AW77" s="15"/>
      <c r="AX77" s="34">
        <f t="shared" si="28"/>
        <v>36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4">
        <f t="shared" si="25"/>
        <v>36</v>
      </c>
    </row>
    <row r="78" spans="1:59" ht="25.5">
      <c r="A78" s="124"/>
      <c r="B78" s="21" t="s">
        <v>88</v>
      </c>
      <c r="C78" s="20" t="s">
        <v>81</v>
      </c>
      <c r="D78" s="3" t="s">
        <v>35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34">
        <f t="shared" si="27"/>
        <v>0</v>
      </c>
      <c r="W78" s="16">
        <v>0</v>
      </c>
      <c r="X78" s="16">
        <v>0</v>
      </c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>
        <v>30</v>
      </c>
      <c r="AV78" s="25">
        <v>36</v>
      </c>
      <c r="AW78" s="27">
        <v>6</v>
      </c>
      <c r="AX78" s="34">
        <f t="shared" si="28"/>
        <v>72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4">
        <f t="shared" si="25"/>
        <v>72</v>
      </c>
    </row>
    <row r="79" spans="1:59" ht="12" customHeight="1">
      <c r="A79" s="124"/>
      <c r="B79" s="108" t="s">
        <v>197</v>
      </c>
      <c r="C79" s="117" t="s">
        <v>118</v>
      </c>
      <c r="D79" s="3" t="s">
        <v>35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34">
        <f t="shared" si="27"/>
        <v>0</v>
      </c>
      <c r="W79" s="16">
        <v>0</v>
      </c>
      <c r="X79" s="16">
        <v>0</v>
      </c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24">
        <v>12</v>
      </c>
      <c r="AX79" s="34">
        <f t="shared" si="28"/>
        <v>12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4">
        <f t="shared" si="25"/>
        <v>12</v>
      </c>
    </row>
    <row r="80" spans="1:59" ht="12" customHeight="1">
      <c r="A80" s="124"/>
      <c r="B80" s="110"/>
      <c r="C80" s="119"/>
      <c r="D80" s="3" t="s">
        <v>113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34">
        <f t="shared" si="27"/>
        <v>0</v>
      </c>
      <c r="W80" s="16">
        <v>0</v>
      </c>
      <c r="X80" s="16">
        <v>0</v>
      </c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>
        <v>12</v>
      </c>
      <c r="AX80" s="34">
        <f t="shared" si="28"/>
        <v>12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4">
        <f t="shared" si="25"/>
        <v>12</v>
      </c>
    </row>
    <row r="81" spans="1:59" ht="12" customHeight="1">
      <c r="A81" s="86"/>
      <c r="B81" s="67" t="s">
        <v>114</v>
      </c>
      <c r="C81" s="67"/>
      <c r="D81" s="67"/>
      <c r="E81" s="4">
        <f>SUM(E43,E23,E7)</f>
        <v>36</v>
      </c>
      <c r="F81" s="4">
        <f aca="true" t="shared" si="29" ref="F81:AX84">SUM(F43,F23,F7)</f>
        <v>36</v>
      </c>
      <c r="G81" s="4">
        <f t="shared" si="29"/>
        <v>36</v>
      </c>
      <c r="H81" s="4">
        <f t="shared" si="29"/>
        <v>36</v>
      </c>
      <c r="I81" s="4">
        <f t="shared" si="29"/>
        <v>36</v>
      </c>
      <c r="J81" s="4">
        <f t="shared" si="29"/>
        <v>36</v>
      </c>
      <c r="K81" s="4">
        <f t="shared" si="29"/>
        <v>36</v>
      </c>
      <c r="L81" s="4">
        <f t="shared" si="29"/>
        <v>36</v>
      </c>
      <c r="M81" s="4">
        <f t="shared" si="29"/>
        <v>36</v>
      </c>
      <c r="N81" s="4">
        <f t="shared" si="29"/>
        <v>36</v>
      </c>
      <c r="O81" s="4">
        <f t="shared" si="29"/>
        <v>36</v>
      </c>
      <c r="P81" s="22">
        <f t="shared" si="29"/>
        <v>36</v>
      </c>
      <c r="Q81" s="22">
        <f t="shared" si="29"/>
        <v>36</v>
      </c>
      <c r="R81" s="22">
        <f t="shared" si="29"/>
        <v>36</v>
      </c>
      <c r="S81" s="4">
        <f t="shared" si="29"/>
        <v>36</v>
      </c>
      <c r="T81" s="4">
        <f t="shared" si="29"/>
        <v>36</v>
      </c>
      <c r="U81" s="22">
        <f t="shared" si="29"/>
        <v>36</v>
      </c>
      <c r="V81" s="35">
        <f t="shared" si="29"/>
        <v>612</v>
      </c>
      <c r="W81" s="4">
        <f t="shared" si="29"/>
        <v>0</v>
      </c>
      <c r="X81" s="4">
        <f t="shared" si="29"/>
        <v>0</v>
      </c>
      <c r="Y81" s="4">
        <f t="shared" si="29"/>
        <v>36</v>
      </c>
      <c r="Z81" s="4">
        <f t="shared" si="29"/>
        <v>36</v>
      </c>
      <c r="AA81" s="4">
        <f t="shared" si="29"/>
        <v>36</v>
      </c>
      <c r="AB81" s="4">
        <f t="shared" si="29"/>
        <v>36</v>
      </c>
      <c r="AC81" s="4">
        <f t="shared" si="29"/>
        <v>36</v>
      </c>
      <c r="AD81" s="4">
        <f t="shared" si="29"/>
        <v>36</v>
      </c>
      <c r="AE81" s="4">
        <f t="shared" si="29"/>
        <v>36</v>
      </c>
      <c r="AF81" s="4">
        <f t="shared" si="29"/>
        <v>36</v>
      </c>
      <c r="AG81" s="22">
        <f t="shared" si="29"/>
        <v>36</v>
      </c>
      <c r="AH81" s="4">
        <f t="shared" si="29"/>
        <v>36</v>
      </c>
      <c r="AI81" s="4">
        <f t="shared" si="29"/>
        <v>36</v>
      </c>
      <c r="AJ81" s="22">
        <f t="shared" si="29"/>
        <v>36</v>
      </c>
      <c r="AK81" s="4">
        <f t="shared" si="29"/>
        <v>36</v>
      </c>
      <c r="AL81" s="4">
        <f t="shared" si="29"/>
        <v>36</v>
      </c>
      <c r="AM81" s="4">
        <f t="shared" si="29"/>
        <v>36</v>
      </c>
      <c r="AN81" s="4">
        <f t="shared" si="29"/>
        <v>36</v>
      </c>
      <c r="AO81" s="4">
        <f t="shared" si="29"/>
        <v>36</v>
      </c>
      <c r="AP81" s="4">
        <f t="shared" si="29"/>
        <v>36</v>
      </c>
      <c r="AQ81" s="4">
        <f t="shared" si="29"/>
        <v>36</v>
      </c>
      <c r="AR81" s="4">
        <f t="shared" si="29"/>
        <v>36</v>
      </c>
      <c r="AS81" s="4">
        <f t="shared" si="29"/>
        <v>36</v>
      </c>
      <c r="AT81" s="22">
        <f t="shared" si="29"/>
        <v>36</v>
      </c>
      <c r="AU81" s="4">
        <f t="shared" si="29"/>
        <v>36</v>
      </c>
      <c r="AV81" s="4">
        <f t="shared" si="29"/>
        <v>36</v>
      </c>
      <c r="AW81" s="4">
        <f t="shared" si="29"/>
        <v>18</v>
      </c>
      <c r="AX81" s="35">
        <f t="shared" si="29"/>
        <v>882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4">
        <f>SUM(V81+AX81)</f>
        <v>1494</v>
      </c>
    </row>
    <row r="82" spans="1:59" ht="12" customHeight="1">
      <c r="A82" s="86"/>
      <c r="B82" s="67" t="s">
        <v>115</v>
      </c>
      <c r="C82" s="67"/>
      <c r="D82" s="67"/>
      <c r="E82" s="4">
        <f>SUM(E44,E24,E8)</f>
        <v>2</v>
      </c>
      <c r="F82" s="4">
        <f aca="true" t="shared" si="30" ref="F82:T82">SUM(F44,F24,F8)</f>
        <v>2</v>
      </c>
      <c r="G82" s="4">
        <f t="shared" si="30"/>
        <v>2</v>
      </c>
      <c r="H82" s="4">
        <f t="shared" si="30"/>
        <v>2</v>
      </c>
      <c r="I82" s="4">
        <f t="shared" si="30"/>
        <v>2</v>
      </c>
      <c r="J82" s="4">
        <f t="shared" si="30"/>
        <v>2</v>
      </c>
      <c r="K82" s="4">
        <f t="shared" si="30"/>
        <v>2</v>
      </c>
      <c r="L82" s="4">
        <f t="shared" si="30"/>
        <v>4</v>
      </c>
      <c r="M82" s="4">
        <f t="shared" si="30"/>
        <v>2</v>
      </c>
      <c r="N82" s="4">
        <f t="shared" si="30"/>
        <v>4</v>
      </c>
      <c r="O82" s="4">
        <f t="shared" si="30"/>
        <v>4</v>
      </c>
      <c r="P82" s="22">
        <f t="shared" si="30"/>
        <v>4</v>
      </c>
      <c r="Q82" s="22">
        <f t="shared" si="30"/>
        <v>4</v>
      </c>
      <c r="R82" s="22">
        <f t="shared" si="30"/>
        <v>0</v>
      </c>
      <c r="S82" s="4">
        <f t="shared" si="30"/>
        <v>0</v>
      </c>
      <c r="T82" s="4">
        <f t="shared" si="30"/>
        <v>0</v>
      </c>
      <c r="U82" s="22">
        <f t="shared" si="29"/>
        <v>0</v>
      </c>
      <c r="V82" s="35">
        <f t="shared" si="29"/>
        <v>36</v>
      </c>
      <c r="W82" s="4">
        <f t="shared" si="29"/>
        <v>0</v>
      </c>
      <c r="X82" s="4">
        <f t="shared" si="29"/>
        <v>0</v>
      </c>
      <c r="Y82" s="4">
        <f t="shared" si="29"/>
        <v>2</v>
      </c>
      <c r="Z82" s="4">
        <f t="shared" si="29"/>
        <v>4</v>
      </c>
      <c r="AA82" s="4">
        <f t="shared" si="29"/>
        <v>2</v>
      </c>
      <c r="AB82" s="4">
        <f t="shared" si="29"/>
        <v>4</v>
      </c>
      <c r="AC82" s="4">
        <f t="shared" si="29"/>
        <v>2</v>
      </c>
      <c r="AD82" s="4">
        <f t="shared" si="29"/>
        <v>4</v>
      </c>
      <c r="AE82" s="4">
        <f t="shared" si="29"/>
        <v>2</v>
      </c>
      <c r="AF82" s="4">
        <f t="shared" si="29"/>
        <v>4</v>
      </c>
      <c r="AG82" s="22">
        <f t="shared" si="29"/>
        <v>0</v>
      </c>
      <c r="AH82" s="4">
        <f t="shared" si="29"/>
        <v>0</v>
      </c>
      <c r="AI82" s="4">
        <f t="shared" si="29"/>
        <v>0</v>
      </c>
      <c r="AJ82" s="22">
        <f t="shared" si="29"/>
        <v>0</v>
      </c>
      <c r="AK82" s="4">
        <f t="shared" si="29"/>
        <v>0</v>
      </c>
      <c r="AL82" s="4">
        <f t="shared" si="29"/>
        <v>2</v>
      </c>
      <c r="AM82" s="4">
        <f t="shared" si="29"/>
        <v>2</v>
      </c>
      <c r="AN82" s="4">
        <f t="shared" si="29"/>
        <v>4</v>
      </c>
      <c r="AO82" s="4">
        <f t="shared" si="29"/>
        <v>2</v>
      </c>
      <c r="AP82" s="4">
        <f t="shared" si="29"/>
        <v>4</v>
      </c>
      <c r="AQ82" s="4">
        <f t="shared" si="29"/>
        <v>2</v>
      </c>
      <c r="AR82" s="4">
        <f t="shared" si="29"/>
        <v>3</v>
      </c>
      <c r="AS82" s="4">
        <f t="shared" si="29"/>
        <v>1</v>
      </c>
      <c r="AT82" s="22">
        <f t="shared" si="29"/>
        <v>2</v>
      </c>
      <c r="AU82" s="4">
        <f t="shared" si="29"/>
        <v>0</v>
      </c>
      <c r="AV82" s="4">
        <f t="shared" si="29"/>
        <v>0</v>
      </c>
      <c r="AW82" s="22">
        <f t="shared" si="29"/>
        <v>0</v>
      </c>
      <c r="AX82" s="35">
        <f t="shared" si="29"/>
        <v>46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4">
        <f>SUM(V82+AX82)</f>
        <v>82</v>
      </c>
    </row>
    <row r="83" spans="1:59" ht="12" customHeight="1">
      <c r="A83" s="86"/>
      <c r="B83" s="67" t="s">
        <v>116</v>
      </c>
      <c r="C83" s="67"/>
      <c r="D83" s="67"/>
      <c r="E83" s="4">
        <f>SUM(E45,E25,E9)</f>
        <v>0</v>
      </c>
      <c r="F83" s="4">
        <f t="shared" si="29"/>
        <v>0</v>
      </c>
      <c r="G83" s="4">
        <f t="shared" si="29"/>
        <v>0</v>
      </c>
      <c r="H83" s="4">
        <f t="shared" si="29"/>
        <v>0</v>
      </c>
      <c r="I83" s="4">
        <f t="shared" si="29"/>
        <v>0</v>
      </c>
      <c r="J83" s="4">
        <f t="shared" si="29"/>
        <v>0</v>
      </c>
      <c r="K83" s="4">
        <f t="shared" si="29"/>
        <v>0</v>
      </c>
      <c r="L83" s="4">
        <f t="shared" si="29"/>
        <v>0</v>
      </c>
      <c r="M83" s="4">
        <f t="shared" si="29"/>
        <v>0</v>
      </c>
      <c r="N83" s="4">
        <f t="shared" si="29"/>
        <v>0</v>
      </c>
      <c r="O83" s="4">
        <f t="shared" si="29"/>
        <v>2</v>
      </c>
      <c r="P83" s="22">
        <f t="shared" si="29"/>
        <v>2</v>
      </c>
      <c r="Q83" s="22">
        <f t="shared" si="29"/>
        <v>0</v>
      </c>
      <c r="R83" s="22">
        <f t="shared" si="29"/>
        <v>4</v>
      </c>
      <c r="S83" s="4">
        <f t="shared" si="29"/>
        <v>0</v>
      </c>
      <c r="T83" s="4">
        <f t="shared" si="29"/>
        <v>0</v>
      </c>
      <c r="U83" s="22">
        <f t="shared" si="29"/>
        <v>0</v>
      </c>
      <c r="V83" s="35">
        <f t="shared" si="29"/>
        <v>8</v>
      </c>
      <c r="W83" s="4">
        <f t="shared" si="29"/>
        <v>0</v>
      </c>
      <c r="X83" s="4">
        <f t="shared" si="29"/>
        <v>0</v>
      </c>
      <c r="Y83" s="4">
        <f t="shared" si="29"/>
        <v>0</v>
      </c>
      <c r="Z83" s="4">
        <f t="shared" si="29"/>
        <v>0</v>
      </c>
      <c r="AA83" s="4">
        <f t="shared" si="29"/>
        <v>0</v>
      </c>
      <c r="AB83" s="4">
        <f t="shared" si="29"/>
        <v>0</v>
      </c>
      <c r="AC83" s="4">
        <f t="shared" si="29"/>
        <v>0</v>
      </c>
      <c r="AD83" s="4">
        <f t="shared" si="29"/>
        <v>0</v>
      </c>
      <c r="AE83" s="4">
        <f t="shared" si="29"/>
        <v>0</v>
      </c>
      <c r="AF83" s="4">
        <f t="shared" si="29"/>
        <v>0</v>
      </c>
      <c r="AG83" s="22">
        <f t="shared" si="29"/>
        <v>2</v>
      </c>
      <c r="AH83" s="4">
        <f t="shared" si="29"/>
        <v>0</v>
      </c>
      <c r="AI83" s="4">
        <f t="shared" si="29"/>
        <v>0</v>
      </c>
      <c r="AJ83" s="22">
        <f t="shared" si="29"/>
        <v>0</v>
      </c>
      <c r="AK83" s="4">
        <f t="shared" si="29"/>
        <v>0</v>
      </c>
      <c r="AL83" s="4">
        <f t="shared" si="29"/>
        <v>0</v>
      </c>
      <c r="AM83" s="4">
        <f t="shared" si="29"/>
        <v>0</v>
      </c>
      <c r="AN83" s="4">
        <f t="shared" si="29"/>
        <v>0</v>
      </c>
      <c r="AO83" s="4">
        <f t="shared" si="29"/>
        <v>0</v>
      </c>
      <c r="AP83" s="4">
        <f t="shared" si="29"/>
        <v>0</v>
      </c>
      <c r="AQ83" s="4">
        <f t="shared" si="29"/>
        <v>0</v>
      </c>
      <c r="AR83" s="4">
        <f t="shared" si="29"/>
        <v>0</v>
      </c>
      <c r="AS83" s="4">
        <f t="shared" si="29"/>
        <v>0</v>
      </c>
      <c r="AT83" s="22">
        <f t="shared" si="29"/>
        <v>2</v>
      </c>
      <c r="AU83" s="4">
        <f t="shared" si="29"/>
        <v>0</v>
      </c>
      <c r="AV83" s="4">
        <f t="shared" si="29"/>
        <v>0</v>
      </c>
      <c r="AW83" s="22">
        <f t="shared" si="29"/>
        <v>0</v>
      </c>
      <c r="AX83" s="35">
        <f t="shared" si="29"/>
        <v>4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4">
        <f>SUM(V83+AX83)</f>
        <v>12</v>
      </c>
    </row>
    <row r="84" spans="1:59" ht="12" customHeight="1">
      <c r="A84" s="86"/>
      <c r="B84" s="67" t="s">
        <v>117</v>
      </c>
      <c r="C84" s="67"/>
      <c r="D84" s="67"/>
      <c r="E84" s="4">
        <f>SUM(E46,E26,E10)</f>
        <v>0</v>
      </c>
      <c r="F84" s="4">
        <f t="shared" si="29"/>
        <v>0</v>
      </c>
      <c r="G84" s="4">
        <f t="shared" si="29"/>
        <v>0</v>
      </c>
      <c r="H84" s="4">
        <f t="shared" si="29"/>
        <v>0</v>
      </c>
      <c r="I84" s="4">
        <f t="shared" si="29"/>
        <v>0</v>
      </c>
      <c r="J84" s="4">
        <f t="shared" si="29"/>
        <v>0</v>
      </c>
      <c r="K84" s="4">
        <f t="shared" si="29"/>
        <v>0</v>
      </c>
      <c r="L84" s="4">
        <f t="shared" si="29"/>
        <v>0</v>
      </c>
      <c r="M84" s="4">
        <f t="shared" si="29"/>
        <v>0</v>
      </c>
      <c r="N84" s="4">
        <f t="shared" si="29"/>
        <v>0</v>
      </c>
      <c r="O84" s="4">
        <f t="shared" si="29"/>
        <v>0</v>
      </c>
      <c r="P84" s="22">
        <f t="shared" si="29"/>
        <v>6</v>
      </c>
      <c r="Q84" s="22">
        <f t="shared" si="29"/>
        <v>12</v>
      </c>
      <c r="R84" s="22">
        <f t="shared" si="29"/>
        <v>6</v>
      </c>
      <c r="S84" s="4">
        <f t="shared" si="29"/>
        <v>0</v>
      </c>
      <c r="T84" s="4">
        <f t="shared" si="29"/>
        <v>0</v>
      </c>
      <c r="U84" s="22">
        <f t="shared" si="29"/>
        <v>12</v>
      </c>
      <c r="V84" s="35">
        <f t="shared" si="29"/>
        <v>36</v>
      </c>
      <c r="W84" s="4">
        <f t="shared" si="29"/>
        <v>0</v>
      </c>
      <c r="X84" s="4">
        <f t="shared" si="29"/>
        <v>0</v>
      </c>
      <c r="Y84" s="4">
        <f t="shared" si="29"/>
        <v>0</v>
      </c>
      <c r="Z84" s="4">
        <f t="shared" si="29"/>
        <v>0</v>
      </c>
      <c r="AA84" s="4">
        <f t="shared" si="29"/>
        <v>0</v>
      </c>
      <c r="AB84" s="4">
        <f t="shared" si="29"/>
        <v>0</v>
      </c>
      <c r="AC84" s="4">
        <f t="shared" si="29"/>
        <v>0</v>
      </c>
      <c r="AD84" s="4">
        <f t="shared" si="29"/>
        <v>0</v>
      </c>
      <c r="AE84" s="4">
        <f t="shared" si="29"/>
        <v>0</v>
      </c>
      <c r="AF84" s="4">
        <f t="shared" si="29"/>
        <v>0</v>
      </c>
      <c r="AG84" s="22">
        <f t="shared" si="29"/>
        <v>6</v>
      </c>
      <c r="AH84" s="4">
        <f t="shared" si="29"/>
        <v>0</v>
      </c>
      <c r="AI84" s="4">
        <f t="shared" si="29"/>
        <v>0</v>
      </c>
      <c r="AJ84" s="22">
        <f t="shared" si="29"/>
        <v>12</v>
      </c>
      <c r="AK84" s="4">
        <f t="shared" si="29"/>
        <v>0</v>
      </c>
      <c r="AL84" s="4">
        <f t="shared" si="29"/>
        <v>0</v>
      </c>
      <c r="AM84" s="4">
        <f t="shared" si="29"/>
        <v>0</v>
      </c>
      <c r="AN84" s="4">
        <f t="shared" si="29"/>
        <v>0</v>
      </c>
      <c r="AO84" s="4">
        <f t="shared" si="29"/>
        <v>0</v>
      </c>
      <c r="AP84" s="4">
        <f t="shared" si="29"/>
        <v>0</v>
      </c>
      <c r="AQ84" s="4">
        <f t="shared" si="29"/>
        <v>0</v>
      </c>
      <c r="AR84" s="4">
        <f t="shared" si="29"/>
        <v>0</v>
      </c>
      <c r="AS84" s="4">
        <f t="shared" si="29"/>
        <v>0</v>
      </c>
      <c r="AT84" s="22">
        <f t="shared" si="29"/>
        <v>6</v>
      </c>
      <c r="AU84" s="4">
        <f t="shared" si="29"/>
        <v>0</v>
      </c>
      <c r="AV84" s="4">
        <f t="shared" si="29"/>
        <v>0</v>
      </c>
      <c r="AW84" s="22">
        <f t="shared" si="29"/>
        <v>12</v>
      </c>
      <c r="AX84" s="35">
        <f t="shared" si="29"/>
        <v>36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4">
        <f>SUM(V84+AX84)</f>
        <v>72</v>
      </c>
    </row>
    <row r="85" spans="5:58" ht="15" customHeight="1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9"/>
      <c r="AI85" s="8"/>
      <c r="AJ85" s="8"/>
      <c r="AK85" s="9"/>
      <c r="AL85" s="8"/>
      <c r="AM85" s="8"/>
      <c r="AN85" s="8"/>
      <c r="AO85" s="8"/>
      <c r="AP85" s="9"/>
      <c r="AQ85" s="8"/>
      <c r="AR85" s="8"/>
      <c r="AS85" s="9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</row>
    <row r="86" ht="15" customHeight="1"/>
    <row r="87" ht="15" customHeight="1"/>
    <row r="88" ht="15" customHeight="1"/>
    <row r="89" ht="15" customHeight="1"/>
    <row r="90" ht="15" customHeight="1"/>
    <row r="91" ht="15" customHeight="1">
      <c r="AU91" s="10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/>
  <mergeCells count="104">
    <mergeCell ref="C49:C52"/>
    <mergeCell ref="B23:B26"/>
    <mergeCell ref="C23:C26"/>
    <mergeCell ref="C39:C42"/>
    <mergeCell ref="B47:B48"/>
    <mergeCell ref="B35:B38"/>
    <mergeCell ref="C35:C38"/>
    <mergeCell ref="B27:B30"/>
    <mergeCell ref="AB1:AB3"/>
    <mergeCell ref="B43:B46"/>
    <mergeCell ref="C43:C46"/>
    <mergeCell ref="B59:B60"/>
    <mergeCell ref="B39:B42"/>
    <mergeCell ref="B11:B14"/>
    <mergeCell ref="C11:C14"/>
    <mergeCell ref="B15:B18"/>
    <mergeCell ref="C15:C18"/>
    <mergeCell ref="B49:B52"/>
    <mergeCell ref="AG1:AG3"/>
    <mergeCell ref="AH1:AH3"/>
    <mergeCell ref="AN1:AN3"/>
    <mergeCell ref="AO1:AO3"/>
    <mergeCell ref="AJ1:AJ3"/>
    <mergeCell ref="AT1:AT3"/>
    <mergeCell ref="AU1:AU3"/>
    <mergeCell ref="AV1:AV3"/>
    <mergeCell ref="AP1:AP3"/>
    <mergeCell ref="AS1:AS3"/>
    <mergeCell ref="E4:BF4"/>
    <mergeCell ref="AZ1:AZ3"/>
    <mergeCell ref="BA1:BA3"/>
    <mergeCell ref="Q1:Q3"/>
    <mergeCell ref="AD1:AD3"/>
    <mergeCell ref="AX1:AX3"/>
    <mergeCell ref="BF1:BF3"/>
    <mergeCell ref="AW1:AW3"/>
    <mergeCell ref="BC1:BC3"/>
    <mergeCell ref="BE1:BE3"/>
    <mergeCell ref="BD1:BD3"/>
    <mergeCell ref="C1:C6"/>
    <mergeCell ref="AC1:AC3"/>
    <mergeCell ref="Y1:Y3"/>
    <mergeCell ref="U1:U3"/>
    <mergeCell ref="W1:W3"/>
    <mergeCell ref="X1:X3"/>
    <mergeCell ref="L1:L3"/>
    <mergeCell ref="M1:M3"/>
    <mergeCell ref="AQ1:AQ3"/>
    <mergeCell ref="BB1:BB3"/>
    <mergeCell ref="AY1:AY3"/>
    <mergeCell ref="AM1:AM3"/>
    <mergeCell ref="Z1:Z3"/>
    <mergeCell ref="AA1:AA3"/>
    <mergeCell ref="AI1:AI3"/>
    <mergeCell ref="AE1:AE3"/>
    <mergeCell ref="AF1:AF3"/>
    <mergeCell ref="AK1:AK3"/>
    <mergeCell ref="AL1:AL3"/>
    <mergeCell ref="A1:A84"/>
    <mergeCell ref="B31:B34"/>
    <mergeCell ref="C31:C34"/>
    <mergeCell ref="C47:C48"/>
    <mergeCell ref="B19:B22"/>
    <mergeCell ref="C19:C22"/>
    <mergeCell ref="C7:C10"/>
    <mergeCell ref="B7:B10"/>
    <mergeCell ref="B84:D84"/>
    <mergeCell ref="D1:D6"/>
    <mergeCell ref="B83:D83"/>
    <mergeCell ref="BG1:BG6"/>
    <mergeCell ref="B1:B6"/>
    <mergeCell ref="N1:N3"/>
    <mergeCell ref="O1:O3"/>
    <mergeCell ref="S1:S3"/>
    <mergeCell ref="T1:T3"/>
    <mergeCell ref="V1:V3"/>
    <mergeCell ref="K1:K3"/>
    <mergeCell ref="AR1:AR3"/>
    <mergeCell ref="E1:E3"/>
    <mergeCell ref="F1:F3"/>
    <mergeCell ref="J1:J3"/>
    <mergeCell ref="G1:G3"/>
    <mergeCell ref="H1:H3"/>
    <mergeCell ref="I1:I3"/>
    <mergeCell ref="R1:R3"/>
    <mergeCell ref="C27:C30"/>
    <mergeCell ref="C59:C60"/>
    <mergeCell ref="B81:D81"/>
    <mergeCell ref="C71:C72"/>
    <mergeCell ref="B73:B76"/>
    <mergeCell ref="C73:C76"/>
    <mergeCell ref="C69:C70"/>
    <mergeCell ref="B71:B72"/>
    <mergeCell ref="P1:P3"/>
    <mergeCell ref="B82:D82"/>
    <mergeCell ref="B53:B56"/>
    <mergeCell ref="C53:C56"/>
    <mergeCell ref="B61:B62"/>
    <mergeCell ref="C61:C62"/>
    <mergeCell ref="B63:B66"/>
    <mergeCell ref="C63:C66"/>
    <mergeCell ref="B69:B70"/>
    <mergeCell ref="B79:B80"/>
    <mergeCell ref="C79:C80"/>
  </mergeCells>
  <conditionalFormatting sqref="E81:AX81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BH88"/>
  <sheetViews>
    <sheetView tabSelected="1" view="pageBreakPreview" zoomScale="70" zoomScaleSheetLayoutView="70" zoomScalePageLayoutView="0" workbookViewId="0" topLeftCell="C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43.28125" style="0" customWidth="1"/>
    <col min="4" max="4" width="8.421875" style="0" customWidth="1"/>
    <col min="5" max="21" width="3.7109375" style="0" customWidth="1"/>
    <col min="22" max="22" width="5.140625" style="0" customWidth="1"/>
    <col min="23" max="48" width="3.7109375" style="0" customWidth="1"/>
    <col min="49" max="49" width="3.7109375" style="6" customWidth="1"/>
    <col min="50" max="50" width="5.140625" style="0" customWidth="1"/>
    <col min="51" max="58" width="3.7109375" style="0" customWidth="1"/>
    <col min="59" max="59" width="6.8515625" style="52" customWidth="1"/>
  </cols>
  <sheetData>
    <row r="1" spans="1:59" ht="109.5" customHeight="1">
      <c r="A1" s="84" t="s">
        <v>99</v>
      </c>
      <c r="B1" s="73" t="s">
        <v>1</v>
      </c>
      <c r="C1" s="55" t="s">
        <v>2</v>
      </c>
      <c r="D1" s="121" t="s">
        <v>3</v>
      </c>
      <c r="E1" s="91" t="s">
        <v>4</v>
      </c>
      <c r="F1" s="91" t="s">
        <v>5</v>
      </c>
      <c r="G1" s="91" t="s">
        <v>6</v>
      </c>
      <c r="H1" s="91" t="s">
        <v>7</v>
      </c>
      <c r="I1" s="91" t="s">
        <v>8</v>
      </c>
      <c r="J1" s="78" t="s">
        <v>9</v>
      </c>
      <c r="K1" s="78" t="s">
        <v>10</v>
      </c>
      <c r="L1" s="78" t="s">
        <v>11</v>
      </c>
      <c r="M1" s="78" t="s">
        <v>12</v>
      </c>
      <c r="N1" s="78" t="s">
        <v>13</v>
      </c>
      <c r="O1" s="78" t="s">
        <v>14</v>
      </c>
      <c r="P1" s="78" t="s">
        <v>15</v>
      </c>
      <c r="Q1" s="78" t="s">
        <v>16</v>
      </c>
      <c r="R1" s="78" t="s">
        <v>17</v>
      </c>
      <c r="S1" s="91" t="s">
        <v>18</v>
      </c>
      <c r="T1" s="78" t="s">
        <v>19</v>
      </c>
      <c r="U1" s="78" t="s">
        <v>20</v>
      </c>
      <c r="V1" s="101" t="s">
        <v>21</v>
      </c>
      <c r="W1" s="78" t="s">
        <v>22</v>
      </c>
      <c r="X1" s="91" t="s">
        <v>50</v>
      </c>
      <c r="Y1" s="78" t="s">
        <v>23</v>
      </c>
      <c r="Z1" s="78" t="s">
        <v>24</v>
      </c>
      <c r="AA1" s="78" t="s">
        <v>25</v>
      </c>
      <c r="AB1" s="78" t="s">
        <v>26</v>
      </c>
      <c r="AC1" s="91" t="s">
        <v>27</v>
      </c>
      <c r="AD1" s="78" t="s">
        <v>28</v>
      </c>
      <c r="AE1" s="90" t="s">
        <v>198</v>
      </c>
      <c r="AF1" s="90" t="s">
        <v>199</v>
      </c>
      <c r="AG1" s="104" t="s">
        <v>200</v>
      </c>
      <c r="AH1" s="90" t="s">
        <v>201</v>
      </c>
      <c r="AI1" s="90" t="s">
        <v>202</v>
      </c>
      <c r="AJ1" s="90" t="s">
        <v>203</v>
      </c>
      <c r="AK1" s="97" t="s">
        <v>204</v>
      </c>
      <c r="AL1" s="90" t="s">
        <v>205</v>
      </c>
      <c r="AM1" s="90" t="s">
        <v>206</v>
      </c>
      <c r="AN1" s="90" t="s">
        <v>207</v>
      </c>
      <c r="AO1" s="97" t="s">
        <v>208</v>
      </c>
      <c r="AP1" s="90" t="s">
        <v>209</v>
      </c>
      <c r="AQ1" s="90" t="s">
        <v>210</v>
      </c>
      <c r="AR1" s="90" t="s">
        <v>211</v>
      </c>
      <c r="AS1" s="90" t="s">
        <v>212</v>
      </c>
      <c r="AT1" s="97" t="s">
        <v>213</v>
      </c>
      <c r="AU1" s="90" t="s">
        <v>214</v>
      </c>
      <c r="AV1" s="90" t="s">
        <v>215</v>
      </c>
      <c r="AW1" s="90" t="s">
        <v>216</v>
      </c>
      <c r="AX1" s="101" t="s">
        <v>29</v>
      </c>
      <c r="AY1" s="97" t="s">
        <v>217</v>
      </c>
      <c r="AZ1" s="90" t="s">
        <v>218</v>
      </c>
      <c r="BA1" s="90" t="s">
        <v>219</v>
      </c>
      <c r="BB1" s="90" t="s">
        <v>220</v>
      </c>
      <c r="BC1" s="90" t="s">
        <v>221</v>
      </c>
      <c r="BD1" s="97" t="s">
        <v>222</v>
      </c>
      <c r="BE1" s="97" t="s">
        <v>223</v>
      </c>
      <c r="BF1" s="97" t="s">
        <v>224</v>
      </c>
      <c r="BG1" s="125" t="s">
        <v>30</v>
      </c>
    </row>
    <row r="2" spans="1:59" ht="16.5" customHeight="1">
      <c r="A2" s="85"/>
      <c r="B2" s="73"/>
      <c r="C2" s="56"/>
      <c r="D2" s="121"/>
      <c r="E2" s="92"/>
      <c r="F2" s="92"/>
      <c r="G2" s="92"/>
      <c r="H2" s="92"/>
      <c r="I2" s="92"/>
      <c r="J2" s="79"/>
      <c r="K2" s="79"/>
      <c r="L2" s="79"/>
      <c r="M2" s="79"/>
      <c r="N2" s="79"/>
      <c r="O2" s="79"/>
      <c r="P2" s="79"/>
      <c r="Q2" s="79"/>
      <c r="R2" s="79"/>
      <c r="S2" s="92"/>
      <c r="T2" s="79"/>
      <c r="U2" s="79"/>
      <c r="V2" s="102"/>
      <c r="W2" s="79"/>
      <c r="X2" s="92"/>
      <c r="Y2" s="79"/>
      <c r="Z2" s="79"/>
      <c r="AA2" s="79"/>
      <c r="AB2" s="79"/>
      <c r="AC2" s="92"/>
      <c r="AD2" s="79"/>
      <c r="AE2" s="90"/>
      <c r="AF2" s="90"/>
      <c r="AG2" s="104"/>
      <c r="AH2" s="90"/>
      <c r="AI2" s="90"/>
      <c r="AJ2" s="90"/>
      <c r="AK2" s="97"/>
      <c r="AL2" s="90"/>
      <c r="AM2" s="90"/>
      <c r="AN2" s="90"/>
      <c r="AO2" s="97"/>
      <c r="AP2" s="90"/>
      <c r="AQ2" s="90"/>
      <c r="AR2" s="90"/>
      <c r="AS2" s="90"/>
      <c r="AT2" s="97"/>
      <c r="AU2" s="90"/>
      <c r="AV2" s="90"/>
      <c r="AW2" s="90"/>
      <c r="AX2" s="102"/>
      <c r="AY2" s="97"/>
      <c r="AZ2" s="90"/>
      <c r="BA2" s="90"/>
      <c r="BB2" s="90"/>
      <c r="BC2" s="90"/>
      <c r="BD2" s="97"/>
      <c r="BE2" s="97"/>
      <c r="BF2" s="97"/>
      <c r="BG2" s="126"/>
    </row>
    <row r="3" spans="1:59" ht="16.5" customHeight="1">
      <c r="A3" s="85"/>
      <c r="B3" s="73"/>
      <c r="C3" s="56"/>
      <c r="D3" s="121"/>
      <c r="E3" s="93"/>
      <c r="F3" s="93"/>
      <c r="G3" s="93"/>
      <c r="H3" s="93"/>
      <c r="I3" s="93"/>
      <c r="J3" s="80"/>
      <c r="K3" s="80"/>
      <c r="L3" s="80"/>
      <c r="M3" s="80"/>
      <c r="N3" s="80"/>
      <c r="O3" s="80"/>
      <c r="P3" s="80"/>
      <c r="Q3" s="80"/>
      <c r="R3" s="80"/>
      <c r="S3" s="93"/>
      <c r="T3" s="80"/>
      <c r="U3" s="80"/>
      <c r="V3" s="103"/>
      <c r="W3" s="80"/>
      <c r="X3" s="93"/>
      <c r="Y3" s="80"/>
      <c r="Z3" s="80"/>
      <c r="AA3" s="80"/>
      <c r="AB3" s="80"/>
      <c r="AC3" s="93"/>
      <c r="AD3" s="80"/>
      <c r="AE3" s="90"/>
      <c r="AF3" s="90"/>
      <c r="AG3" s="104"/>
      <c r="AH3" s="90"/>
      <c r="AI3" s="90"/>
      <c r="AJ3" s="90"/>
      <c r="AK3" s="97"/>
      <c r="AL3" s="90"/>
      <c r="AM3" s="90"/>
      <c r="AN3" s="90"/>
      <c r="AO3" s="97"/>
      <c r="AP3" s="90"/>
      <c r="AQ3" s="90"/>
      <c r="AR3" s="90"/>
      <c r="AS3" s="90"/>
      <c r="AT3" s="97"/>
      <c r="AU3" s="90"/>
      <c r="AV3" s="90"/>
      <c r="AW3" s="90"/>
      <c r="AX3" s="103"/>
      <c r="AY3" s="97"/>
      <c r="AZ3" s="90"/>
      <c r="BA3" s="90"/>
      <c r="BB3" s="90"/>
      <c r="BC3" s="90"/>
      <c r="BD3" s="97"/>
      <c r="BE3" s="97"/>
      <c r="BF3" s="97"/>
      <c r="BG3" s="126"/>
    </row>
    <row r="4" spans="1:59" ht="15">
      <c r="A4" s="85"/>
      <c r="B4" s="73"/>
      <c r="C4" s="56"/>
      <c r="D4" s="121"/>
      <c r="E4" s="123" t="s">
        <v>31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6"/>
    </row>
    <row r="5" spans="1:59" ht="15">
      <c r="A5" s="85"/>
      <c r="B5" s="74"/>
      <c r="C5" s="56"/>
      <c r="D5" s="122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31"/>
      <c r="W5" s="11">
        <v>18</v>
      </c>
      <c r="X5" s="11">
        <v>19</v>
      </c>
      <c r="Y5" s="11">
        <v>20</v>
      </c>
      <c r="Z5" s="11">
        <v>21</v>
      </c>
      <c r="AA5" s="11">
        <v>22</v>
      </c>
      <c r="AB5" s="11">
        <v>23</v>
      </c>
      <c r="AC5" s="11">
        <v>24</v>
      </c>
      <c r="AD5" s="11">
        <v>25</v>
      </c>
      <c r="AE5" s="11">
        <v>26</v>
      </c>
      <c r="AF5" s="11">
        <v>27</v>
      </c>
      <c r="AG5" s="11">
        <v>28</v>
      </c>
      <c r="AH5" s="11">
        <v>29</v>
      </c>
      <c r="AI5" s="11">
        <v>30</v>
      </c>
      <c r="AJ5" s="11">
        <v>31</v>
      </c>
      <c r="AK5" s="11">
        <v>32</v>
      </c>
      <c r="AL5" s="11">
        <v>33</v>
      </c>
      <c r="AM5" s="11">
        <v>34</v>
      </c>
      <c r="AN5" s="11">
        <v>35</v>
      </c>
      <c r="AO5" s="11">
        <v>36</v>
      </c>
      <c r="AP5" s="11">
        <v>37</v>
      </c>
      <c r="AQ5" s="11">
        <v>38</v>
      </c>
      <c r="AR5" s="11">
        <v>39</v>
      </c>
      <c r="AS5" s="11">
        <v>40</v>
      </c>
      <c r="AT5" s="11">
        <v>41</v>
      </c>
      <c r="AU5" s="11">
        <v>42</v>
      </c>
      <c r="AV5" s="11">
        <v>43</v>
      </c>
      <c r="AW5" s="11">
        <v>44</v>
      </c>
      <c r="AX5" s="31"/>
      <c r="AY5" s="11">
        <v>45</v>
      </c>
      <c r="AZ5" s="11">
        <v>46</v>
      </c>
      <c r="BA5" s="11">
        <v>47</v>
      </c>
      <c r="BB5" s="11">
        <v>48</v>
      </c>
      <c r="BC5" s="11">
        <v>49</v>
      </c>
      <c r="BD5" s="11">
        <v>50</v>
      </c>
      <c r="BE5" s="11">
        <v>51</v>
      </c>
      <c r="BF5" s="11">
        <v>52</v>
      </c>
      <c r="BG5" s="126"/>
    </row>
    <row r="6" spans="1:59" ht="15">
      <c r="A6" s="85"/>
      <c r="B6" s="74"/>
      <c r="C6" s="56"/>
      <c r="D6" s="122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12">
        <v>16</v>
      </c>
      <c r="U6" s="12">
        <v>17</v>
      </c>
      <c r="V6" s="32"/>
      <c r="W6" s="12" t="s">
        <v>32</v>
      </c>
      <c r="X6" s="12" t="s">
        <v>32</v>
      </c>
      <c r="Y6" s="12">
        <v>1</v>
      </c>
      <c r="Z6" s="12">
        <v>2</v>
      </c>
      <c r="AA6" s="12">
        <v>3</v>
      </c>
      <c r="AB6" s="12">
        <v>4</v>
      </c>
      <c r="AC6" s="12">
        <v>5</v>
      </c>
      <c r="AD6" s="12">
        <v>6</v>
      </c>
      <c r="AE6" s="12">
        <v>7</v>
      </c>
      <c r="AF6" s="12">
        <v>8</v>
      </c>
      <c r="AG6" s="12">
        <v>9</v>
      </c>
      <c r="AH6" s="12">
        <v>10</v>
      </c>
      <c r="AI6" s="12">
        <v>11</v>
      </c>
      <c r="AJ6" s="12">
        <v>12</v>
      </c>
      <c r="AK6" s="12">
        <v>13</v>
      </c>
      <c r="AL6" s="12">
        <v>14</v>
      </c>
      <c r="AM6" s="12">
        <v>15</v>
      </c>
      <c r="AN6" s="12">
        <v>16</v>
      </c>
      <c r="AO6" s="12">
        <v>17</v>
      </c>
      <c r="AP6" s="12">
        <v>18</v>
      </c>
      <c r="AQ6" s="12">
        <v>19</v>
      </c>
      <c r="AR6" s="12">
        <v>20</v>
      </c>
      <c r="AS6" s="12">
        <v>21</v>
      </c>
      <c r="AT6" s="12">
        <v>22</v>
      </c>
      <c r="AU6" s="12">
        <v>23</v>
      </c>
      <c r="AV6" s="12">
        <v>24</v>
      </c>
      <c r="AW6" s="12" t="s">
        <v>32</v>
      </c>
      <c r="AX6" s="32"/>
      <c r="AY6" s="12" t="s">
        <v>32</v>
      </c>
      <c r="AZ6" s="12" t="s">
        <v>32</v>
      </c>
      <c r="BA6" s="12" t="s">
        <v>32</v>
      </c>
      <c r="BB6" s="12" t="s">
        <v>32</v>
      </c>
      <c r="BC6" s="12" t="s">
        <v>32</v>
      </c>
      <c r="BD6" s="12" t="s">
        <v>32</v>
      </c>
      <c r="BE6" s="12" t="s">
        <v>32</v>
      </c>
      <c r="BF6" s="12" t="s">
        <v>32</v>
      </c>
      <c r="BG6" s="128"/>
    </row>
    <row r="7" spans="1:60" ht="12" customHeight="1">
      <c r="A7" s="124"/>
      <c r="B7" s="111" t="s">
        <v>51</v>
      </c>
      <c r="C7" s="114" t="s">
        <v>52</v>
      </c>
      <c r="D7" s="3" t="s">
        <v>35</v>
      </c>
      <c r="E7" s="13">
        <f>SUM(E15,E19,E11)</f>
        <v>6</v>
      </c>
      <c r="F7" s="13">
        <f aca="true" t="shared" si="0" ref="F7:BG7">SUM(F15,F19,F11)</f>
        <v>6</v>
      </c>
      <c r="G7" s="13">
        <f t="shared" si="0"/>
        <v>6</v>
      </c>
      <c r="H7" s="13">
        <f t="shared" si="0"/>
        <v>6</v>
      </c>
      <c r="I7" s="13">
        <f t="shared" si="0"/>
        <v>6</v>
      </c>
      <c r="J7" s="13">
        <f t="shared" si="0"/>
        <v>6</v>
      </c>
      <c r="K7" s="13">
        <f t="shared" si="0"/>
        <v>6</v>
      </c>
      <c r="L7" s="13">
        <f t="shared" si="0"/>
        <v>6</v>
      </c>
      <c r="M7" s="13">
        <f t="shared" si="0"/>
        <v>6</v>
      </c>
      <c r="N7" s="13">
        <f t="shared" si="0"/>
        <v>6</v>
      </c>
      <c r="O7" s="13">
        <f t="shared" si="0"/>
        <v>6</v>
      </c>
      <c r="P7" s="13">
        <f t="shared" si="0"/>
        <v>6</v>
      </c>
      <c r="Q7" s="13">
        <f t="shared" si="0"/>
        <v>6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33">
        <f t="shared" si="0"/>
        <v>78</v>
      </c>
      <c r="W7" s="13">
        <f t="shared" si="0"/>
        <v>0</v>
      </c>
      <c r="X7" s="13">
        <f t="shared" si="0"/>
        <v>0</v>
      </c>
      <c r="Y7" s="13">
        <f t="shared" si="0"/>
        <v>8</v>
      </c>
      <c r="Z7" s="13">
        <f t="shared" si="0"/>
        <v>6</v>
      </c>
      <c r="AA7" s="13">
        <f t="shared" si="0"/>
        <v>8</v>
      </c>
      <c r="AB7" s="13">
        <f t="shared" si="0"/>
        <v>6</v>
      </c>
      <c r="AC7" s="13">
        <f t="shared" si="0"/>
        <v>8</v>
      </c>
      <c r="AD7" s="13">
        <f t="shared" si="0"/>
        <v>6</v>
      </c>
      <c r="AE7" s="13">
        <f t="shared" si="0"/>
        <v>8</v>
      </c>
      <c r="AF7" s="13">
        <f t="shared" si="0"/>
        <v>6</v>
      </c>
      <c r="AG7" s="13">
        <f t="shared" si="0"/>
        <v>8</v>
      </c>
      <c r="AH7" s="13">
        <f t="shared" si="0"/>
        <v>6</v>
      </c>
      <c r="AI7" s="13">
        <f t="shared" si="0"/>
        <v>8</v>
      </c>
      <c r="AJ7" s="13">
        <f t="shared" si="0"/>
        <v>6</v>
      </c>
      <c r="AK7" s="13">
        <f t="shared" si="0"/>
        <v>10</v>
      </c>
      <c r="AL7" s="13">
        <f t="shared" si="0"/>
        <v>8</v>
      </c>
      <c r="AM7" s="13">
        <f t="shared" si="0"/>
        <v>0</v>
      </c>
      <c r="AN7" s="13">
        <f t="shared" si="0"/>
        <v>0</v>
      </c>
      <c r="AO7" s="13">
        <f t="shared" si="0"/>
        <v>0</v>
      </c>
      <c r="AP7" s="13">
        <f t="shared" si="0"/>
        <v>0</v>
      </c>
      <c r="AQ7" s="13">
        <f t="shared" si="0"/>
        <v>0</v>
      </c>
      <c r="AR7" s="13">
        <f t="shared" si="0"/>
        <v>0</v>
      </c>
      <c r="AS7" s="13">
        <f t="shared" si="0"/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33">
        <f t="shared" si="0"/>
        <v>102</v>
      </c>
      <c r="AY7" s="13">
        <f t="shared" si="0"/>
        <v>0</v>
      </c>
      <c r="AZ7" s="13">
        <f t="shared" si="0"/>
        <v>0</v>
      </c>
      <c r="BA7" s="13">
        <f t="shared" si="0"/>
        <v>0</v>
      </c>
      <c r="BB7" s="13">
        <f t="shared" si="0"/>
        <v>0</v>
      </c>
      <c r="BC7" s="13">
        <f t="shared" si="0"/>
        <v>0</v>
      </c>
      <c r="BD7" s="13">
        <f t="shared" si="0"/>
        <v>0</v>
      </c>
      <c r="BE7" s="13">
        <f t="shared" si="0"/>
        <v>0</v>
      </c>
      <c r="BF7" s="13">
        <f t="shared" si="0"/>
        <v>0</v>
      </c>
      <c r="BG7" s="49">
        <f t="shared" si="0"/>
        <v>180</v>
      </c>
      <c r="BH7" s="6"/>
    </row>
    <row r="8" spans="1:59" ht="12" customHeight="1">
      <c r="A8" s="124"/>
      <c r="B8" s="112"/>
      <c r="C8" s="115"/>
      <c r="D8" s="3" t="s">
        <v>36</v>
      </c>
      <c r="E8" s="13">
        <f>SUM(E16,E20,E12)</f>
        <v>0</v>
      </c>
      <c r="F8" s="13">
        <f aca="true" t="shared" si="1" ref="F8:BG8">SUM(F16,F20,F12)</f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3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2</v>
      </c>
      <c r="AD8" s="13">
        <f t="shared" si="1"/>
        <v>0</v>
      </c>
      <c r="AE8" s="13">
        <f t="shared" si="1"/>
        <v>2</v>
      </c>
      <c r="AF8" s="13">
        <f t="shared" si="1"/>
        <v>0</v>
      </c>
      <c r="AG8" s="13">
        <f t="shared" si="1"/>
        <v>2</v>
      </c>
      <c r="AH8" s="13">
        <f t="shared" si="1"/>
        <v>0</v>
      </c>
      <c r="AI8" s="13">
        <f t="shared" si="1"/>
        <v>2</v>
      </c>
      <c r="AJ8" s="13">
        <f t="shared" si="1"/>
        <v>0</v>
      </c>
      <c r="AK8" s="13">
        <f t="shared" si="1"/>
        <v>2</v>
      </c>
      <c r="AL8" s="13">
        <f t="shared" si="1"/>
        <v>0</v>
      </c>
      <c r="AM8" s="13">
        <f t="shared" si="1"/>
        <v>0</v>
      </c>
      <c r="AN8" s="13">
        <f t="shared" si="1"/>
        <v>0</v>
      </c>
      <c r="AO8" s="13">
        <f t="shared" si="1"/>
        <v>0</v>
      </c>
      <c r="AP8" s="13">
        <f t="shared" si="1"/>
        <v>0</v>
      </c>
      <c r="AQ8" s="13">
        <f t="shared" si="1"/>
        <v>0</v>
      </c>
      <c r="AR8" s="13">
        <f t="shared" si="1"/>
        <v>0</v>
      </c>
      <c r="AS8" s="13">
        <f t="shared" si="1"/>
        <v>0</v>
      </c>
      <c r="AT8" s="13">
        <f t="shared" si="1"/>
        <v>0</v>
      </c>
      <c r="AU8" s="13">
        <f t="shared" si="1"/>
        <v>0</v>
      </c>
      <c r="AV8" s="13">
        <f t="shared" si="1"/>
        <v>0</v>
      </c>
      <c r="AW8" s="13">
        <f t="shared" si="1"/>
        <v>0</v>
      </c>
      <c r="AX8" s="33">
        <f t="shared" si="1"/>
        <v>10</v>
      </c>
      <c r="AY8" s="13">
        <f t="shared" si="1"/>
        <v>0</v>
      </c>
      <c r="AZ8" s="13">
        <f t="shared" si="1"/>
        <v>0</v>
      </c>
      <c r="BA8" s="13">
        <f t="shared" si="1"/>
        <v>0</v>
      </c>
      <c r="BB8" s="13">
        <f t="shared" si="1"/>
        <v>0</v>
      </c>
      <c r="BC8" s="13">
        <f t="shared" si="1"/>
        <v>0</v>
      </c>
      <c r="BD8" s="13">
        <f t="shared" si="1"/>
        <v>0</v>
      </c>
      <c r="BE8" s="13">
        <f t="shared" si="1"/>
        <v>0</v>
      </c>
      <c r="BF8" s="13">
        <f t="shared" si="1"/>
        <v>0</v>
      </c>
      <c r="BG8" s="49">
        <f t="shared" si="1"/>
        <v>10</v>
      </c>
    </row>
    <row r="9" spans="1:59" ht="12" customHeight="1">
      <c r="A9" s="124"/>
      <c r="B9" s="112"/>
      <c r="C9" s="115"/>
      <c r="D9" s="3" t="s">
        <v>112</v>
      </c>
      <c r="E9" s="13">
        <f>SUM(E17,E21,E13)</f>
        <v>0</v>
      </c>
      <c r="F9" s="13">
        <f aca="true" t="shared" si="2" ref="F9:BG9">SUM(F17,F21,F13)</f>
        <v>0</v>
      </c>
      <c r="G9" s="13">
        <f t="shared" si="2"/>
        <v>0</v>
      </c>
      <c r="H9" s="13">
        <f t="shared" si="2"/>
        <v>0</v>
      </c>
      <c r="I9" s="13">
        <f t="shared" si="2"/>
        <v>0</v>
      </c>
      <c r="J9" s="13">
        <f t="shared" si="2"/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  <c r="P9" s="13">
        <f t="shared" si="2"/>
        <v>0</v>
      </c>
      <c r="Q9" s="13">
        <f t="shared" si="2"/>
        <v>0</v>
      </c>
      <c r="R9" s="13">
        <f t="shared" si="2"/>
        <v>0</v>
      </c>
      <c r="S9" s="13">
        <f t="shared" si="2"/>
        <v>0</v>
      </c>
      <c r="T9" s="13">
        <f t="shared" si="2"/>
        <v>0</v>
      </c>
      <c r="U9" s="13">
        <f t="shared" si="2"/>
        <v>0</v>
      </c>
      <c r="V9" s="33">
        <f t="shared" si="2"/>
        <v>0</v>
      </c>
      <c r="W9" s="13">
        <f t="shared" si="2"/>
        <v>0</v>
      </c>
      <c r="X9" s="13">
        <f t="shared" si="2"/>
        <v>0</v>
      </c>
      <c r="Y9" s="13">
        <f t="shared" si="2"/>
        <v>0</v>
      </c>
      <c r="Z9" s="13">
        <f t="shared" si="2"/>
        <v>0</v>
      </c>
      <c r="AA9" s="13">
        <f t="shared" si="2"/>
        <v>0</v>
      </c>
      <c r="AB9" s="13">
        <f t="shared" si="2"/>
        <v>0</v>
      </c>
      <c r="AC9" s="13">
        <f t="shared" si="2"/>
        <v>0</v>
      </c>
      <c r="AD9" s="13">
        <f t="shared" si="2"/>
        <v>0</v>
      </c>
      <c r="AE9" s="13">
        <f t="shared" si="2"/>
        <v>0</v>
      </c>
      <c r="AF9" s="13">
        <f t="shared" si="2"/>
        <v>0</v>
      </c>
      <c r="AG9" s="13">
        <f t="shared" si="2"/>
        <v>0</v>
      </c>
      <c r="AH9" s="13">
        <f t="shared" si="2"/>
        <v>0</v>
      </c>
      <c r="AI9" s="13">
        <f t="shared" si="2"/>
        <v>0</v>
      </c>
      <c r="AJ9" s="13">
        <f t="shared" si="2"/>
        <v>0</v>
      </c>
      <c r="AK9" s="13">
        <f t="shared" si="2"/>
        <v>0</v>
      </c>
      <c r="AL9" s="13">
        <f t="shared" si="2"/>
        <v>0</v>
      </c>
      <c r="AM9" s="13">
        <f t="shared" si="2"/>
        <v>0</v>
      </c>
      <c r="AN9" s="13">
        <f t="shared" si="2"/>
        <v>0</v>
      </c>
      <c r="AO9" s="13">
        <f t="shared" si="2"/>
        <v>0</v>
      </c>
      <c r="AP9" s="13">
        <f t="shared" si="2"/>
        <v>0</v>
      </c>
      <c r="AQ9" s="13">
        <f t="shared" si="2"/>
        <v>0</v>
      </c>
      <c r="AR9" s="13">
        <f t="shared" si="2"/>
        <v>0</v>
      </c>
      <c r="AS9" s="13">
        <f t="shared" si="2"/>
        <v>0</v>
      </c>
      <c r="AT9" s="13">
        <f t="shared" si="2"/>
        <v>0</v>
      </c>
      <c r="AU9" s="13">
        <f t="shared" si="2"/>
        <v>0</v>
      </c>
      <c r="AV9" s="13">
        <f t="shared" si="2"/>
        <v>0</v>
      </c>
      <c r="AW9" s="13">
        <f t="shared" si="2"/>
        <v>0</v>
      </c>
      <c r="AX9" s="33">
        <f t="shared" si="2"/>
        <v>0</v>
      </c>
      <c r="AY9" s="13">
        <f t="shared" si="2"/>
        <v>0</v>
      </c>
      <c r="AZ9" s="13">
        <f t="shared" si="2"/>
        <v>0</v>
      </c>
      <c r="BA9" s="13">
        <f t="shared" si="2"/>
        <v>0</v>
      </c>
      <c r="BB9" s="13">
        <f t="shared" si="2"/>
        <v>0</v>
      </c>
      <c r="BC9" s="13">
        <f t="shared" si="2"/>
        <v>0</v>
      </c>
      <c r="BD9" s="13">
        <f t="shared" si="2"/>
        <v>0</v>
      </c>
      <c r="BE9" s="13">
        <f t="shared" si="2"/>
        <v>0</v>
      </c>
      <c r="BF9" s="13">
        <f t="shared" si="2"/>
        <v>0</v>
      </c>
      <c r="BG9" s="49">
        <f t="shared" si="2"/>
        <v>0</v>
      </c>
    </row>
    <row r="10" spans="1:59" ht="12" customHeight="1">
      <c r="A10" s="124"/>
      <c r="B10" s="113"/>
      <c r="C10" s="116"/>
      <c r="D10" s="3" t="s">
        <v>113</v>
      </c>
      <c r="E10" s="13">
        <f>SUM(E18,E22,E14)</f>
        <v>0</v>
      </c>
      <c r="F10" s="13">
        <f aca="true" t="shared" si="3" ref="F10:BG10">SUM(F18,F22,F14)</f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3"/>
        <v>0</v>
      </c>
      <c r="O10" s="13">
        <f t="shared" si="3"/>
        <v>0</v>
      </c>
      <c r="P10" s="13">
        <f t="shared" si="3"/>
        <v>0</v>
      </c>
      <c r="Q10" s="13">
        <f t="shared" si="3"/>
        <v>0</v>
      </c>
      <c r="R10" s="13">
        <f t="shared" si="3"/>
        <v>0</v>
      </c>
      <c r="S10" s="13">
        <f t="shared" si="3"/>
        <v>0</v>
      </c>
      <c r="T10" s="13">
        <f t="shared" si="3"/>
        <v>0</v>
      </c>
      <c r="U10" s="13">
        <f t="shared" si="3"/>
        <v>0</v>
      </c>
      <c r="V10" s="33">
        <f t="shared" si="3"/>
        <v>0</v>
      </c>
      <c r="W10" s="13">
        <f t="shared" si="3"/>
        <v>0</v>
      </c>
      <c r="X10" s="13">
        <f t="shared" si="3"/>
        <v>0</v>
      </c>
      <c r="Y10" s="13">
        <f t="shared" si="3"/>
        <v>0</v>
      </c>
      <c r="Z10" s="13">
        <f t="shared" si="3"/>
        <v>0</v>
      </c>
      <c r="AA10" s="13">
        <f t="shared" si="3"/>
        <v>0</v>
      </c>
      <c r="AB10" s="13">
        <f t="shared" si="3"/>
        <v>0</v>
      </c>
      <c r="AC10" s="13">
        <f t="shared" si="3"/>
        <v>0</v>
      </c>
      <c r="AD10" s="13">
        <f t="shared" si="3"/>
        <v>0</v>
      </c>
      <c r="AE10" s="13">
        <f t="shared" si="3"/>
        <v>0</v>
      </c>
      <c r="AF10" s="13">
        <f t="shared" si="3"/>
        <v>0</v>
      </c>
      <c r="AG10" s="13">
        <f t="shared" si="3"/>
        <v>0</v>
      </c>
      <c r="AH10" s="13">
        <f t="shared" si="3"/>
        <v>0</v>
      </c>
      <c r="AI10" s="13">
        <f t="shared" si="3"/>
        <v>0</v>
      </c>
      <c r="AJ10" s="13">
        <f t="shared" si="3"/>
        <v>0</v>
      </c>
      <c r="AK10" s="13">
        <f t="shared" si="3"/>
        <v>0</v>
      </c>
      <c r="AL10" s="13">
        <f t="shared" si="3"/>
        <v>0</v>
      </c>
      <c r="AM10" s="13">
        <f t="shared" si="3"/>
        <v>0</v>
      </c>
      <c r="AN10" s="13">
        <f t="shared" si="3"/>
        <v>0</v>
      </c>
      <c r="AO10" s="13">
        <f t="shared" si="3"/>
        <v>0</v>
      </c>
      <c r="AP10" s="13">
        <f t="shared" si="3"/>
        <v>0</v>
      </c>
      <c r="AQ10" s="13">
        <f t="shared" si="3"/>
        <v>0</v>
      </c>
      <c r="AR10" s="13">
        <f t="shared" si="3"/>
        <v>0</v>
      </c>
      <c r="AS10" s="13">
        <f t="shared" si="3"/>
        <v>0</v>
      </c>
      <c r="AT10" s="13">
        <f t="shared" si="3"/>
        <v>0</v>
      </c>
      <c r="AU10" s="13">
        <f t="shared" si="3"/>
        <v>0</v>
      </c>
      <c r="AV10" s="13">
        <f t="shared" si="3"/>
        <v>0</v>
      </c>
      <c r="AW10" s="13">
        <f t="shared" si="3"/>
        <v>0</v>
      </c>
      <c r="AX10" s="33">
        <f t="shared" si="3"/>
        <v>0</v>
      </c>
      <c r="AY10" s="13">
        <f t="shared" si="3"/>
        <v>0</v>
      </c>
      <c r="AZ10" s="13">
        <f t="shared" si="3"/>
        <v>0</v>
      </c>
      <c r="BA10" s="13">
        <f t="shared" si="3"/>
        <v>0</v>
      </c>
      <c r="BB10" s="13">
        <f t="shared" si="3"/>
        <v>0</v>
      </c>
      <c r="BC10" s="13">
        <f t="shared" si="3"/>
        <v>0</v>
      </c>
      <c r="BD10" s="13">
        <f t="shared" si="3"/>
        <v>0</v>
      </c>
      <c r="BE10" s="13">
        <f t="shared" si="3"/>
        <v>0</v>
      </c>
      <c r="BF10" s="13">
        <f t="shared" si="3"/>
        <v>0</v>
      </c>
      <c r="BG10" s="49">
        <f t="shared" si="3"/>
        <v>0</v>
      </c>
    </row>
    <row r="11" spans="1:59" ht="12" customHeight="1">
      <c r="A11" s="124"/>
      <c r="B11" s="108" t="s">
        <v>158</v>
      </c>
      <c r="C11" s="105" t="s">
        <v>141</v>
      </c>
      <c r="D11" s="3" t="s">
        <v>35</v>
      </c>
      <c r="E11" s="25">
        <v>2</v>
      </c>
      <c r="F11" s="25">
        <v>2</v>
      </c>
      <c r="G11" s="25">
        <v>2</v>
      </c>
      <c r="H11" s="25">
        <v>2</v>
      </c>
      <c r="I11" s="25">
        <v>2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25">
        <v>2</v>
      </c>
      <c r="P11" s="25">
        <v>2</v>
      </c>
      <c r="Q11" s="25">
        <v>2</v>
      </c>
      <c r="R11" s="25"/>
      <c r="S11" s="25"/>
      <c r="T11" s="25"/>
      <c r="U11" s="25"/>
      <c r="V11" s="34">
        <f>SUM(E11:U11)</f>
        <v>26</v>
      </c>
      <c r="W11" s="16">
        <v>0</v>
      </c>
      <c r="X11" s="16">
        <v>0</v>
      </c>
      <c r="Y11" s="25">
        <v>4</v>
      </c>
      <c r="Z11" s="25">
        <v>2</v>
      </c>
      <c r="AA11" s="25">
        <v>4</v>
      </c>
      <c r="AB11" s="25">
        <v>2</v>
      </c>
      <c r="AC11" s="25">
        <v>4</v>
      </c>
      <c r="AD11" s="25">
        <v>2</v>
      </c>
      <c r="AE11" s="25">
        <v>4</v>
      </c>
      <c r="AF11" s="25">
        <v>2</v>
      </c>
      <c r="AG11" s="25">
        <v>4</v>
      </c>
      <c r="AH11" s="25">
        <v>2</v>
      </c>
      <c r="AI11" s="25">
        <v>4</v>
      </c>
      <c r="AJ11" s="25">
        <v>2</v>
      </c>
      <c r="AK11" s="25">
        <v>4</v>
      </c>
      <c r="AL11" s="27">
        <v>4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15"/>
      <c r="AW11" s="15"/>
      <c r="AX11" s="34">
        <f>SUM(Y11:AW11)</f>
        <v>44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50">
        <f>SUM(V11+AX11)</f>
        <v>70</v>
      </c>
    </row>
    <row r="12" spans="1:59" ht="12" customHeight="1">
      <c r="A12" s="124"/>
      <c r="B12" s="109"/>
      <c r="C12" s="106"/>
      <c r="D12" s="3" t="s">
        <v>36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15"/>
      <c r="V12" s="34">
        <f>SUM(E12:U12)</f>
        <v>0</v>
      </c>
      <c r="W12" s="16">
        <v>0</v>
      </c>
      <c r="X12" s="16">
        <v>0</v>
      </c>
      <c r="Y12" s="25"/>
      <c r="Z12" s="25"/>
      <c r="AA12" s="25"/>
      <c r="AB12" s="25"/>
      <c r="AC12" s="25">
        <v>2</v>
      </c>
      <c r="AD12" s="25"/>
      <c r="AE12" s="25">
        <v>2</v>
      </c>
      <c r="AF12" s="25"/>
      <c r="AG12" s="25">
        <v>2</v>
      </c>
      <c r="AH12" s="25"/>
      <c r="AI12" s="25">
        <v>2</v>
      </c>
      <c r="AJ12" s="25"/>
      <c r="AK12" s="25">
        <v>2</v>
      </c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15"/>
      <c r="AW12" s="15"/>
      <c r="AX12" s="34">
        <f>SUM(Y12:AW12)</f>
        <v>10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50">
        <f>SUM(V12+AX12)</f>
        <v>10</v>
      </c>
    </row>
    <row r="13" spans="1:59" ht="12" customHeight="1">
      <c r="A13" s="124"/>
      <c r="B13" s="109"/>
      <c r="C13" s="106"/>
      <c r="D13" s="3" t="s">
        <v>112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5"/>
      <c r="V13" s="34">
        <f>SUM(E13:U13)</f>
        <v>0</v>
      </c>
      <c r="W13" s="16">
        <v>0</v>
      </c>
      <c r="X13" s="16">
        <v>0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15"/>
      <c r="AW13" s="15"/>
      <c r="AX13" s="34">
        <f>SUM(Y13:AW13)</f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50">
        <f>SUM(V13+AX13)</f>
        <v>0</v>
      </c>
    </row>
    <row r="14" spans="1:59" ht="12" customHeight="1">
      <c r="A14" s="124"/>
      <c r="B14" s="110"/>
      <c r="C14" s="107"/>
      <c r="D14" s="3" t="s">
        <v>113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15"/>
      <c r="V14" s="34">
        <f>SUM(E14:U14)</f>
        <v>0</v>
      </c>
      <c r="W14" s="16">
        <v>0</v>
      </c>
      <c r="X14" s="16">
        <v>0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15"/>
      <c r="AW14" s="15"/>
      <c r="AX14" s="34">
        <f>SUM(Y14:AW14)</f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50">
        <f>SUM(V14+AX14)</f>
        <v>0</v>
      </c>
    </row>
    <row r="15" spans="1:59" ht="12" customHeight="1">
      <c r="A15" s="124"/>
      <c r="B15" s="108" t="s">
        <v>89</v>
      </c>
      <c r="C15" s="105" t="s">
        <v>119</v>
      </c>
      <c r="D15" s="3" t="s">
        <v>35</v>
      </c>
      <c r="E15" s="25">
        <v>2</v>
      </c>
      <c r="F15" s="25">
        <v>2</v>
      </c>
      <c r="G15" s="25">
        <v>2</v>
      </c>
      <c r="H15" s="25">
        <v>2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5">
        <v>2</v>
      </c>
      <c r="P15" s="25">
        <v>2</v>
      </c>
      <c r="Q15" s="25">
        <v>2</v>
      </c>
      <c r="R15" s="25"/>
      <c r="S15" s="25"/>
      <c r="T15" s="25"/>
      <c r="U15" s="15"/>
      <c r="V15" s="34">
        <f aca="true" t="shared" si="4" ref="V15:V22">SUM(E15:U15)</f>
        <v>26</v>
      </c>
      <c r="W15" s="16">
        <v>0</v>
      </c>
      <c r="X15" s="16">
        <v>0</v>
      </c>
      <c r="Y15" s="25">
        <v>2</v>
      </c>
      <c r="Z15" s="25">
        <v>2</v>
      </c>
      <c r="AA15" s="25">
        <v>2</v>
      </c>
      <c r="AB15" s="25">
        <v>2</v>
      </c>
      <c r="AC15" s="25">
        <v>2</v>
      </c>
      <c r="AD15" s="25">
        <v>2</v>
      </c>
      <c r="AE15" s="25">
        <v>2</v>
      </c>
      <c r="AF15" s="25">
        <v>2</v>
      </c>
      <c r="AG15" s="25">
        <v>2</v>
      </c>
      <c r="AH15" s="25">
        <v>2</v>
      </c>
      <c r="AI15" s="25">
        <v>2</v>
      </c>
      <c r="AJ15" s="25">
        <v>2</v>
      </c>
      <c r="AK15" s="25">
        <v>4</v>
      </c>
      <c r="AL15" s="27">
        <v>2</v>
      </c>
      <c r="AM15" s="25"/>
      <c r="AN15" s="25"/>
      <c r="AO15" s="25"/>
      <c r="AP15" s="25"/>
      <c r="AQ15" s="25"/>
      <c r="AR15" s="25"/>
      <c r="AS15" s="25"/>
      <c r="AT15" s="25"/>
      <c r="AU15" s="25"/>
      <c r="AV15" s="15"/>
      <c r="AW15" s="15"/>
      <c r="AX15" s="34">
        <f aca="true" t="shared" si="5" ref="AX15:AX22">SUM(Y15:AW15)</f>
        <v>30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50">
        <f aca="true" t="shared" si="6" ref="BG15:BG54">SUM(V15+AX15)</f>
        <v>56</v>
      </c>
    </row>
    <row r="16" spans="1:59" ht="12" customHeight="1">
      <c r="A16" s="124"/>
      <c r="B16" s="109"/>
      <c r="C16" s="106"/>
      <c r="D16" s="3" t="s">
        <v>36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5"/>
      <c r="V16" s="34">
        <f t="shared" si="4"/>
        <v>0</v>
      </c>
      <c r="W16" s="16">
        <v>0</v>
      </c>
      <c r="X16" s="16">
        <v>0</v>
      </c>
      <c r="Y16" s="25"/>
      <c r="Z16" s="25"/>
      <c r="AA16" s="25"/>
      <c r="AB16" s="25"/>
      <c r="AC16" s="25"/>
      <c r="AD16" s="25"/>
      <c r="AE16" s="25"/>
      <c r="AF16" s="30"/>
      <c r="AG16" s="25"/>
      <c r="AH16" s="25"/>
      <c r="AI16" s="25"/>
      <c r="AJ16" s="25"/>
      <c r="AK16" s="25"/>
      <c r="AL16" s="25"/>
      <c r="AM16" s="25"/>
      <c r="AN16" s="25"/>
      <c r="AO16" s="30"/>
      <c r="AP16" s="25"/>
      <c r="AQ16" s="25"/>
      <c r="AR16" s="25"/>
      <c r="AS16" s="25"/>
      <c r="AT16" s="25"/>
      <c r="AU16" s="25"/>
      <c r="AV16" s="15"/>
      <c r="AW16" s="15"/>
      <c r="AX16" s="34">
        <f t="shared" si="5"/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50">
        <f t="shared" si="6"/>
        <v>0</v>
      </c>
    </row>
    <row r="17" spans="1:59" ht="12" customHeight="1">
      <c r="A17" s="124"/>
      <c r="B17" s="109"/>
      <c r="C17" s="106"/>
      <c r="D17" s="3" t="s">
        <v>112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15"/>
      <c r="V17" s="34">
        <f t="shared" si="4"/>
        <v>0</v>
      </c>
      <c r="W17" s="16">
        <v>0</v>
      </c>
      <c r="X17" s="16">
        <v>0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15"/>
      <c r="AW17" s="15"/>
      <c r="AX17" s="34">
        <f t="shared" si="5"/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50">
        <f t="shared" si="6"/>
        <v>0</v>
      </c>
    </row>
    <row r="18" spans="1:59" ht="12" customHeight="1">
      <c r="A18" s="124"/>
      <c r="B18" s="110"/>
      <c r="C18" s="107"/>
      <c r="D18" s="3" t="s">
        <v>113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5"/>
      <c r="V18" s="34">
        <f t="shared" si="4"/>
        <v>0</v>
      </c>
      <c r="W18" s="16">
        <v>0</v>
      </c>
      <c r="X18" s="16">
        <v>0</v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15"/>
      <c r="AW18" s="15"/>
      <c r="AX18" s="34">
        <f t="shared" si="5"/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50">
        <f t="shared" si="6"/>
        <v>0</v>
      </c>
    </row>
    <row r="19" spans="1:59" ht="12" customHeight="1">
      <c r="A19" s="124"/>
      <c r="B19" s="108" t="s">
        <v>54</v>
      </c>
      <c r="C19" s="117" t="s">
        <v>56</v>
      </c>
      <c r="D19" s="3" t="s">
        <v>35</v>
      </c>
      <c r="E19" s="25">
        <v>2</v>
      </c>
      <c r="F19" s="25">
        <v>2</v>
      </c>
      <c r="G19" s="25">
        <v>2</v>
      </c>
      <c r="H19" s="25">
        <v>2</v>
      </c>
      <c r="I19" s="25">
        <v>2</v>
      </c>
      <c r="J19" s="25">
        <v>2</v>
      </c>
      <c r="K19" s="25">
        <v>2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5"/>
      <c r="S19" s="25"/>
      <c r="T19" s="25"/>
      <c r="U19" s="25"/>
      <c r="V19" s="34">
        <f t="shared" si="4"/>
        <v>26</v>
      </c>
      <c r="W19" s="16">
        <v>0</v>
      </c>
      <c r="X19" s="16">
        <v>0</v>
      </c>
      <c r="Y19" s="25">
        <v>2</v>
      </c>
      <c r="Z19" s="25">
        <v>2</v>
      </c>
      <c r="AA19" s="25">
        <v>2</v>
      </c>
      <c r="AB19" s="25">
        <v>2</v>
      </c>
      <c r="AC19" s="25">
        <v>2</v>
      </c>
      <c r="AD19" s="25">
        <v>2</v>
      </c>
      <c r="AE19" s="25">
        <v>2</v>
      </c>
      <c r="AF19" s="25">
        <v>2</v>
      </c>
      <c r="AG19" s="25">
        <v>2</v>
      </c>
      <c r="AH19" s="25">
        <v>2</v>
      </c>
      <c r="AI19" s="25">
        <v>2</v>
      </c>
      <c r="AJ19" s="25">
        <v>2</v>
      </c>
      <c r="AK19" s="25">
        <v>2</v>
      </c>
      <c r="AL19" s="27">
        <v>2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15"/>
      <c r="AW19" s="15"/>
      <c r="AX19" s="34">
        <f t="shared" si="5"/>
        <v>28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50">
        <f t="shared" si="6"/>
        <v>54</v>
      </c>
    </row>
    <row r="20" spans="1:59" ht="12" customHeight="1">
      <c r="A20" s="124"/>
      <c r="B20" s="109"/>
      <c r="C20" s="118"/>
      <c r="D20" s="3" t="s">
        <v>36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34">
        <f t="shared" si="4"/>
        <v>0</v>
      </c>
      <c r="W20" s="16">
        <v>0</v>
      </c>
      <c r="X20" s="16">
        <v>0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15"/>
      <c r="AW20" s="15"/>
      <c r="AX20" s="34">
        <f t="shared" si="5"/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50">
        <f t="shared" si="6"/>
        <v>0</v>
      </c>
    </row>
    <row r="21" spans="1:59" ht="12" customHeight="1">
      <c r="A21" s="124"/>
      <c r="B21" s="109"/>
      <c r="C21" s="118"/>
      <c r="D21" s="3" t="s">
        <v>112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15"/>
      <c r="V21" s="34">
        <f t="shared" si="4"/>
        <v>0</v>
      </c>
      <c r="W21" s="16">
        <v>0</v>
      </c>
      <c r="X21" s="16">
        <v>0</v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15"/>
      <c r="AW21" s="15"/>
      <c r="AX21" s="34">
        <f t="shared" si="5"/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50">
        <f t="shared" si="6"/>
        <v>0</v>
      </c>
    </row>
    <row r="22" spans="1:59" ht="12" customHeight="1">
      <c r="A22" s="124"/>
      <c r="B22" s="110"/>
      <c r="C22" s="119"/>
      <c r="D22" s="3" t="s">
        <v>113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15"/>
      <c r="V22" s="34">
        <f t="shared" si="4"/>
        <v>0</v>
      </c>
      <c r="W22" s="16">
        <v>0</v>
      </c>
      <c r="X22" s="16">
        <v>0</v>
      </c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15"/>
      <c r="AW22" s="15"/>
      <c r="AX22" s="34">
        <f t="shared" si="5"/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50">
        <f t="shared" si="6"/>
        <v>0</v>
      </c>
    </row>
    <row r="23" spans="1:60" ht="12" customHeight="1">
      <c r="A23" s="124"/>
      <c r="B23" s="111" t="s">
        <v>142</v>
      </c>
      <c r="C23" s="114" t="s">
        <v>60</v>
      </c>
      <c r="D23" s="3" t="s">
        <v>35</v>
      </c>
      <c r="E23" s="13">
        <f>SUM(E27)</f>
        <v>2</v>
      </c>
      <c r="F23" s="13">
        <f aca="true" t="shared" si="7" ref="F23:BG26">SUM(F27)</f>
        <v>2</v>
      </c>
      <c r="G23" s="13">
        <f t="shared" si="7"/>
        <v>2</v>
      </c>
      <c r="H23" s="13">
        <f t="shared" si="7"/>
        <v>2</v>
      </c>
      <c r="I23" s="13">
        <f t="shared" si="7"/>
        <v>2</v>
      </c>
      <c r="J23" s="13">
        <f t="shared" si="7"/>
        <v>2</v>
      </c>
      <c r="K23" s="13">
        <f t="shared" si="7"/>
        <v>2</v>
      </c>
      <c r="L23" s="13">
        <f t="shared" si="7"/>
        <v>2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33">
        <f t="shared" si="7"/>
        <v>16</v>
      </c>
      <c r="W23" s="13">
        <f t="shared" si="7"/>
        <v>0</v>
      </c>
      <c r="X23" s="13">
        <f t="shared" si="7"/>
        <v>0</v>
      </c>
      <c r="Y23" s="13">
        <f t="shared" si="7"/>
        <v>2</v>
      </c>
      <c r="Z23" s="13">
        <f t="shared" si="7"/>
        <v>2</v>
      </c>
      <c r="AA23" s="13">
        <f t="shared" si="7"/>
        <v>2</v>
      </c>
      <c r="AB23" s="13">
        <f t="shared" si="7"/>
        <v>2</v>
      </c>
      <c r="AC23" s="13">
        <f t="shared" si="7"/>
        <v>2</v>
      </c>
      <c r="AD23" s="13">
        <f t="shared" si="7"/>
        <v>2</v>
      </c>
      <c r="AE23" s="13">
        <f t="shared" si="7"/>
        <v>2</v>
      </c>
      <c r="AF23" s="13">
        <f t="shared" si="7"/>
        <v>2</v>
      </c>
      <c r="AG23" s="13">
        <f t="shared" si="7"/>
        <v>2</v>
      </c>
      <c r="AH23" s="13">
        <f t="shared" si="7"/>
        <v>2</v>
      </c>
      <c r="AI23" s="13">
        <f t="shared" si="7"/>
        <v>2</v>
      </c>
      <c r="AJ23" s="13">
        <f t="shared" si="7"/>
        <v>2</v>
      </c>
      <c r="AK23" s="13">
        <f t="shared" si="7"/>
        <v>0</v>
      </c>
      <c r="AL23" s="13">
        <f t="shared" si="7"/>
        <v>0</v>
      </c>
      <c r="AM23" s="13">
        <f t="shared" si="7"/>
        <v>0</v>
      </c>
      <c r="AN23" s="13">
        <f t="shared" si="7"/>
        <v>0</v>
      </c>
      <c r="AO23" s="13">
        <f t="shared" si="7"/>
        <v>0</v>
      </c>
      <c r="AP23" s="13">
        <f t="shared" si="7"/>
        <v>0</v>
      </c>
      <c r="AQ23" s="13">
        <f t="shared" si="7"/>
        <v>0</v>
      </c>
      <c r="AR23" s="13">
        <f t="shared" si="7"/>
        <v>0</v>
      </c>
      <c r="AS23" s="13">
        <f t="shared" si="7"/>
        <v>0</v>
      </c>
      <c r="AT23" s="13">
        <f t="shared" si="7"/>
        <v>0</v>
      </c>
      <c r="AU23" s="13">
        <f t="shared" si="7"/>
        <v>0</v>
      </c>
      <c r="AV23" s="13">
        <f t="shared" si="7"/>
        <v>0</v>
      </c>
      <c r="AW23" s="13">
        <f t="shared" si="7"/>
        <v>0</v>
      </c>
      <c r="AX23" s="33">
        <f t="shared" si="7"/>
        <v>24</v>
      </c>
      <c r="AY23" s="13">
        <f t="shared" si="7"/>
        <v>0</v>
      </c>
      <c r="AZ23" s="13">
        <f t="shared" si="7"/>
        <v>0</v>
      </c>
      <c r="BA23" s="13">
        <f t="shared" si="7"/>
        <v>0</v>
      </c>
      <c r="BB23" s="13">
        <f t="shared" si="7"/>
        <v>0</v>
      </c>
      <c r="BC23" s="13">
        <f t="shared" si="7"/>
        <v>0</v>
      </c>
      <c r="BD23" s="13">
        <f t="shared" si="7"/>
        <v>0</v>
      </c>
      <c r="BE23" s="13">
        <f t="shared" si="7"/>
        <v>0</v>
      </c>
      <c r="BF23" s="13">
        <f t="shared" si="7"/>
        <v>0</v>
      </c>
      <c r="BG23" s="49">
        <f t="shared" si="7"/>
        <v>40</v>
      </c>
      <c r="BH23" s="6"/>
    </row>
    <row r="24" spans="1:59" ht="12" customHeight="1">
      <c r="A24" s="124"/>
      <c r="B24" s="112"/>
      <c r="C24" s="115"/>
      <c r="D24" s="3" t="s">
        <v>36</v>
      </c>
      <c r="E24" s="13">
        <f>SUM(E28)</f>
        <v>0</v>
      </c>
      <c r="F24" s="13">
        <f aca="true" t="shared" si="8" ref="F24:T24">SUM(F28)</f>
        <v>0</v>
      </c>
      <c r="G24" s="13">
        <f t="shared" si="8"/>
        <v>0</v>
      </c>
      <c r="H24" s="13">
        <f t="shared" si="8"/>
        <v>0</v>
      </c>
      <c r="I24" s="13">
        <f t="shared" si="8"/>
        <v>0</v>
      </c>
      <c r="J24" s="13">
        <f t="shared" si="8"/>
        <v>0</v>
      </c>
      <c r="K24" s="13">
        <f t="shared" si="8"/>
        <v>0</v>
      </c>
      <c r="L24" s="13">
        <f t="shared" si="8"/>
        <v>0</v>
      </c>
      <c r="M24" s="13">
        <f t="shared" si="8"/>
        <v>0</v>
      </c>
      <c r="N24" s="13">
        <f t="shared" si="8"/>
        <v>0</v>
      </c>
      <c r="O24" s="13">
        <f t="shared" si="8"/>
        <v>0</v>
      </c>
      <c r="P24" s="13">
        <f t="shared" si="8"/>
        <v>0</v>
      </c>
      <c r="Q24" s="13">
        <f t="shared" si="8"/>
        <v>0</v>
      </c>
      <c r="R24" s="13">
        <f t="shared" si="8"/>
        <v>0</v>
      </c>
      <c r="S24" s="13">
        <f t="shared" si="8"/>
        <v>0</v>
      </c>
      <c r="T24" s="13">
        <f t="shared" si="8"/>
        <v>0</v>
      </c>
      <c r="U24" s="13">
        <f t="shared" si="7"/>
        <v>0</v>
      </c>
      <c r="V24" s="3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3">
        <f t="shared" si="7"/>
        <v>0</v>
      </c>
      <c r="AA24" s="13">
        <f t="shared" si="7"/>
        <v>0</v>
      </c>
      <c r="AB24" s="13">
        <f t="shared" si="7"/>
        <v>0</v>
      </c>
      <c r="AC24" s="13">
        <f t="shared" si="7"/>
        <v>0</v>
      </c>
      <c r="AD24" s="13">
        <f t="shared" si="7"/>
        <v>0</v>
      </c>
      <c r="AE24" s="13">
        <f t="shared" si="7"/>
        <v>2</v>
      </c>
      <c r="AF24" s="13">
        <f t="shared" si="7"/>
        <v>0</v>
      </c>
      <c r="AG24" s="13">
        <f t="shared" si="7"/>
        <v>2</v>
      </c>
      <c r="AH24" s="13">
        <f t="shared" si="7"/>
        <v>0</v>
      </c>
      <c r="AI24" s="13">
        <f t="shared" si="7"/>
        <v>0</v>
      </c>
      <c r="AJ24" s="13">
        <f t="shared" si="7"/>
        <v>0</v>
      </c>
      <c r="AK24" s="13">
        <f t="shared" si="7"/>
        <v>0</v>
      </c>
      <c r="AL24" s="13">
        <f t="shared" si="7"/>
        <v>0</v>
      </c>
      <c r="AM24" s="13">
        <f t="shared" si="7"/>
        <v>0</v>
      </c>
      <c r="AN24" s="13">
        <f t="shared" si="7"/>
        <v>0</v>
      </c>
      <c r="AO24" s="13">
        <f t="shared" si="7"/>
        <v>0</v>
      </c>
      <c r="AP24" s="13">
        <f t="shared" si="7"/>
        <v>0</v>
      </c>
      <c r="AQ24" s="13">
        <f t="shared" si="7"/>
        <v>0</v>
      </c>
      <c r="AR24" s="13">
        <f t="shared" si="7"/>
        <v>0</v>
      </c>
      <c r="AS24" s="13">
        <f t="shared" si="7"/>
        <v>0</v>
      </c>
      <c r="AT24" s="13">
        <f t="shared" si="7"/>
        <v>0</v>
      </c>
      <c r="AU24" s="13">
        <f t="shared" si="7"/>
        <v>0</v>
      </c>
      <c r="AV24" s="13">
        <f t="shared" si="7"/>
        <v>0</v>
      </c>
      <c r="AW24" s="13">
        <f t="shared" si="7"/>
        <v>0</v>
      </c>
      <c r="AX24" s="33">
        <f t="shared" si="7"/>
        <v>4</v>
      </c>
      <c r="AY24" s="13">
        <f t="shared" si="7"/>
        <v>0</v>
      </c>
      <c r="AZ24" s="13">
        <f t="shared" si="7"/>
        <v>0</v>
      </c>
      <c r="BA24" s="13">
        <f t="shared" si="7"/>
        <v>0</v>
      </c>
      <c r="BB24" s="13">
        <f t="shared" si="7"/>
        <v>0</v>
      </c>
      <c r="BC24" s="13">
        <f t="shared" si="7"/>
        <v>0</v>
      </c>
      <c r="BD24" s="13">
        <f t="shared" si="7"/>
        <v>0</v>
      </c>
      <c r="BE24" s="13">
        <f t="shared" si="7"/>
        <v>0</v>
      </c>
      <c r="BF24" s="13">
        <f t="shared" si="7"/>
        <v>0</v>
      </c>
      <c r="BG24" s="49">
        <f t="shared" si="7"/>
        <v>4</v>
      </c>
    </row>
    <row r="25" spans="1:59" ht="12" customHeight="1">
      <c r="A25" s="124"/>
      <c r="B25" s="112"/>
      <c r="C25" s="115"/>
      <c r="D25" s="3" t="s">
        <v>112</v>
      </c>
      <c r="E25" s="13">
        <f>SUM(E29)</f>
        <v>0</v>
      </c>
      <c r="F25" s="13">
        <f t="shared" si="7"/>
        <v>0</v>
      </c>
      <c r="G25" s="13">
        <f t="shared" si="7"/>
        <v>0</v>
      </c>
      <c r="H25" s="13">
        <f t="shared" si="7"/>
        <v>0</v>
      </c>
      <c r="I25" s="13">
        <f t="shared" si="7"/>
        <v>0</v>
      </c>
      <c r="J25" s="13">
        <f t="shared" si="7"/>
        <v>0</v>
      </c>
      <c r="K25" s="13">
        <f t="shared" si="7"/>
        <v>0</v>
      </c>
      <c r="L25" s="13">
        <f t="shared" si="7"/>
        <v>0</v>
      </c>
      <c r="M25" s="13">
        <f t="shared" si="7"/>
        <v>0</v>
      </c>
      <c r="N25" s="13">
        <f t="shared" si="7"/>
        <v>0</v>
      </c>
      <c r="O25" s="13">
        <f t="shared" si="7"/>
        <v>0</v>
      </c>
      <c r="P25" s="13">
        <f t="shared" si="7"/>
        <v>0</v>
      </c>
      <c r="Q25" s="13">
        <f t="shared" si="7"/>
        <v>0</v>
      </c>
      <c r="R25" s="13">
        <f t="shared" si="7"/>
        <v>0</v>
      </c>
      <c r="S25" s="13">
        <f t="shared" si="7"/>
        <v>0</v>
      </c>
      <c r="T25" s="13">
        <f t="shared" si="7"/>
        <v>0</v>
      </c>
      <c r="U25" s="13">
        <f t="shared" si="7"/>
        <v>0</v>
      </c>
      <c r="V25" s="33">
        <f t="shared" si="7"/>
        <v>0</v>
      </c>
      <c r="W25" s="13">
        <f t="shared" si="7"/>
        <v>0</v>
      </c>
      <c r="X25" s="13">
        <f t="shared" si="7"/>
        <v>0</v>
      </c>
      <c r="Y25" s="13">
        <f t="shared" si="7"/>
        <v>0</v>
      </c>
      <c r="Z25" s="13">
        <f t="shared" si="7"/>
        <v>0</v>
      </c>
      <c r="AA25" s="13">
        <f t="shared" si="7"/>
        <v>0</v>
      </c>
      <c r="AB25" s="13">
        <f t="shared" si="7"/>
        <v>0</v>
      </c>
      <c r="AC25" s="13">
        <f t="shared" si="7"/>
        <v>0</v>
      </c>
      <c r="AD25" s="13">
        <f t="shared" si="7"/>
        <v>0</v>
      </c>
      <c r="AE25" s="13">
        <f t="shared" si="7"/>
        <v>0</v>
      </c>
      <c r="AF25" s="13">
        <f t="shared" si="7"/>
        <v>0</v>
      </c>
      <c r="AG25" s="13">
        <f t="shared" si="7"/>
        <v>0</v>
      </c>
      <c r="AH25" s="13">
        <f t="shared" si="7"/>
        <v>0</v>
      </c>
      <c r="AI25" s="13">
        <f t="shared" si="7"/>
        <v>0</v>
      </c>
      <c r="AJ25" s="13">
        <f t="shared" si="7"/>
        <v>0</v>
      </c>
      <c r="AK25" s="13">
        <f t="shared" si="7"/>
        <v>0</v>
      </c>
      <c r="AL25" s="13">
        <f t="shared" si="7"/>
        <v>0</v>
      </c>
      <c r="AM25" s="13">
        <f t="shared" si="7"/>
        <v>0</v>
      </c>
      <c r="AN25" s="13">
        <f t="shared" si="7"/>
        <v>0</v>
      </c>
      <c r="AO25" s="13">
        <f t="shared" si="7"/>
        <v>0</v>
      </c>
      <c r="AP25" s="13">
        <f t="shared" si="7"/>
        <v>0</v>
      </c>
      <c r="AQ25" s="13">
        <f t="shared" si="7"/>
        <v>0</v>
      </c>
      <c r="AR25" s="13">
        <f t="shared" si="7"/>
        <v>0</v>
      </c>
      <c r="AS25" s="13">
        <f t="shared" si="7"/>
        <v>0</v>
      </c>
      <c r="AT25" s="13">
        <f t="shared" si="7"/>
        <v>0</v>
      </c>
      <c r="AU25" s="13">
        <f t="shared" si="7"/>
        <v>0</v>
      </c>
      <c r="AV25" s="13">
        <f t="shared" si="7"/>
        <v>0</v>
      </c>
      <c r="AW25" s="13">
        <f t="shared" si="7"/>
        <v>0</v>
      </c>
      <c r="AX25" s="33">
        <f t="shared" si="7"/>
        <v>0</v>
      </c>
      <c r="AY25" s="13">
        <f t="shared" si="7"/>
        <v>0</v>
      </c>
      <c r="AZ25" s="13">
        <f t="shared" si="7"/>
        <v>0</v>
      </c>
      <c r="BA25" s="13">
        <f t="shared" si="7"/>
        <v>0</v>
      </c>
      <c r="BB25" s="13">
        <f t="shared" si="7"/>
        <v>0</v>
      </c>
      <c r="BC25" s="13">
        <f t="shared" si="7"/>
        <v>0</v>
      </c>
      <c r="BD25" s="13">
        <f t="shared" si="7"/>
        <v>0</v>
      </c>
      <c r="BE25" s="13">
        <f t="shared" si="7"/>
        <v>0</v>
      </c>
      <c r="BF25" s="13">
        <f t="shared" si="7"/>
        <v>0</v>
      </c>
      <c r="BG25" s="49">
        <f t="shared" si="7"/>
        <v>0</v>
      </c>
    </row>
    <row r="26" spans="1:59" ht="12" customHeight="1">
      <c r="A26" s="124"/>
      <c r="B26" s="113"/>
      <c r="C26" s="116"/>
      <c r="D26" s="3" t="s">
        <v>113</v>
      </c>
      <c r="E26" s="13">
        <f>SUM(E30)</f>
        <v>0</v>
      </c>
      <c r="F26" s="13">
        <f t="shared" si="7"/>
        <v>0</v>
      </c>
      <c r="G26" s="13">
        <f t="shared" si="7"/>
        <v>0</v>
      </c>
      <c r="H26" s="13">
        <f t="shared" si="7"/>
        <v>0</v>
      </c>
      <c r="I26" s="13">
        <f t="shared" si="7"/>
        <v>0</v>
      </c>
      <c r="J26" s="13">
        <f t="shared" si="7"/>
        <v>0</v>
      </c>
      <c r="K26" s="13">
        <f t="shared" si="7"/>
        <v>0</v>
      </c>
      <c r="L26" s="13">
        <f t="shared" si="7"/>
        <v>0</v>
      </c>
      <c r="M26" s="13">
        <f t="shared" si="7"/>
        <v>0</v>
      </c>
      <c r="N26" s="13">
        <f t="shared" si="7"/>
        <v>0</v>
      </c>
      <c r="O26" s="13">
        <f t="shared" si="7"/>
        <v>0</v>
      </c>
      <c r="P26" s="13">
        <f t="shared" si="7"/>
        <v>0</v>
      </c>
      <c r="Q26" s="13">
        <f t="shared" si="7"/>
        <v>0</v>
      </c>
      <c r="R26" s="13">
        <f t="shared" si="7"/>
        <v>0</v>
      </c>
      <c r="S26" s="13">
        <f t="shared" si="7"/>
        <v>0</v>
      </c>
      <c r="T26" s="13">
        <f t="shared" si="7"/>
        <v>0</v>
      </c>
      <c r="U26" s="13">
        <f t="shared" si="7"/>
        <v>0</v>
      </c>
      <c r="V26" s="33">
        <f t="shared" si="7"/>
        <v>0</v>
      </c>
      <c r="W26" s="13">
        <f t="shared" si="7"/>
        <v>0</v>
      </c>
      <c r="X26" s="13">
        <f t="shared" si="7"/>
        <v>0</v>
      </c>
      <c r="Y26" s="13">
        <f t="shared" si="7"/>
        <v>0</v>
      </c>
      <c r="Z26" s="13">
        <f t="shared" si="7"/>
        <v>0</v>
      </c>
      <c r="AA26" s="13">
        <f t="shared" si="7"/>
        <v>0</v>
      </c>
      <c r="AB26" s="13">
        <f t="shared" si="7"/>
        <v>0</v>
      </c>
      <c r="AC26" s="13">
        <f t="shared" si="7"/>
        <v>0</v>
      </c>
      <c r="AD26" s="13">
        <f t="shared" si="7"/>
        <v>0</v>
      </c>
      <c r="AE26" s="13">
        <f t="shared" si="7"/>
        <v>0</v>
      </c>
      <c r="AF26" s="13">
        <f t="shared" si="7"/>
        <v>0</v>
      </c>
      <c r="AG26" s="13">
        <f t="shared" si="7"/>
        <v>0</v>
      </c>
      <c r="AH26" s="13">
        <f t="shared" si="7"/>
        <v>0</v>
      </c>
      <c r="AI26" s="13">
        <f t="shared" si="7"/>
        <v>0</v>
      </c>
      <c r="AJ26" s="13">
        <f t="shared" si="7"/>
        <v>0</v>
      </c>
      <c r="AK26" s="13">
        <f t="shared" si="7"/>
        <v>0</v>
      </c>
      <c r="AL26" s="13">
        <f t="shared" si="7"/>
        <v>0</v>
      </c>
      <c r="AM26" s="13">
        <f t="shared" si="7"/>
        <v>0</v>
      </c>
      <c r="AN26" s="13">
        <f t="shared" si="7"/>
        <v>0</v>
      </c>
      <c r="AO26" s="13">
        <f t="shared" si="7"/>
        <v>0</v>
      </c>
      <c r="AP26" s="13">
        <f t="shared" si="7"/>
        <v>0</v>
      </c>
      <c r="AQ26" s="13">
        <f t="shared" si="7"/>
        <v>0</v>
      </c>
      <c r="AR26" s="13">
        <f t="shared" si="7"/>
        <v>0</v>
      </c>
      <c r="AS26" s="13">
        <f t="shared" si="7"/>
        <v>0</v>
      </c>
      <c r="AT26" s="13">
        <f t="shared" si="7"/>
        <v>0</v>
      </c>
      <c r="AU26" s="13">
        <f t="shared" si="7"/>
        <v>0</v>
      </c>
      <c r="AV26" s="13">
        <f t="shared" si="7"/>
        <v>0</v>
      </c>
      <c r="AW26" s="13">
        <f t="shared" si="7"/>
        <v>0</v>
      </c>
      <c r="AX26" s="33">
        <f t="shared" si="7"/>
        <v>0</v>
      </c>
      <c r="AY26" s="13">
        <f t="shared" si="7"/>
        <v>0</v>
      </c>
      <c r="AZ26" s="13">
        <f t="shared" si="7"/>
        <v>0</v>
      </c>
      <c r="BA26" s="13">
        <f t="shared" si="7"/>
        <v>0</v>
      </c>
      <c r="BB26" s="13">
        <f t="shared" si="7"/>
        <v>0</v>
      </c>
      <c r="BC26" s="13">
        <f t="shared" si="7"/>
        <v>0</v>
      </c>
      <c r="BD26" s="13">
        <f t="shared" si="7"/>
        <v>0</v>
      </c>
      <c r="BE26" s="13">
        <f t="shared" si="7"/>
        <v>0</v>
      </c>
      <c r="BF26" s="13">
        <f t="shared" si="7"/>
        <v>0</v>
      </c>
      <c r="BG26" s="49">
        <f t="shared" si="7"/>
        <v>0</v>
      </c>
    </row>
    <row r="27" spans="1:59" ht="12" customHeight="1">
      <c r="A27" s="124"/>
      <c r="B27" s="108" t="s">
        <v>143</v>
      </c>
      <c r="C27" s="105" t="s">
        <v>144</v>
      </c>
      <c r="D27" s="3" t="s">
        <v>35</v>
      </c>
      <c r="E27" s="25">
        <v>2</v>
      </c>
      <c r="F27" s="25">
        <v>2</v>
      </c>
      <c r="G27" s="25">
        <v>2</v>
      </c>
      <c r="H27" s="25">
        <v>2</v>
      </c>
      <c r="I27" s="25">
        <v>2</v>
      </c>
      <c r="J27" s="25">
        <v>2</v>
      </c>
      <c r="K27" s="25">
        <v>2</v>
      </c>
      <c r="L27" s="25">
        <v>2</v>
      </c>
      <c r="M27" s="25"/>
      <c r="N27" s="25"/>
      <c r="O27" s="25"/>
      <c r="P27" s="25"/>
      <c r="Q27" s="25"/>
      <c r="R27" s="25"/>
      <c r="S27" s="25"/>
      <c r="T27" s="25"/>
      <c r="U27" s="15"/>
      <c r="V27" s="34">
        <f>SUM(E27:U27)</f>
        <v>16</v>
      </c>
      <c r="W27" s="16">
        <v>0</v>
      </c>
      <c r="X27" s="16">
        <v>0</v>
      </c>
      <c r="Y27" s="25">
        <v>2</v>
      </c>
      <c r="Z27" s="25">
        <v>2</v>
      </c>
      <c r="AA27" s="25">
        <v>2</v>
      </c>
      <c r="AB27" s="25">
        <v>2</v>
      </c>
      <c r="AC27" s="25">
        <v>2</v>
      </c>
      <c r="AD27" s="25">
        <v>2</v>
      </c>
      <c r="AE27" s="25">
        <v>2</v>
      </c>
      <c r="AF27" s="25">
        <v>2</v>
      </c>
      <c r="AG27" s="25">
        <v>2</v>
      </c>
      <c r="AH27" s="25">
        <v>2</v>
      </c>
      <c r="AI27" s="25">
        <v>2</v>
      </c>
      <c r="AJ27" s="25">
        <v>2</v>
      </c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15"/>
      <c r="AW27" s="15"/>
      <c r="AX27" s="34">
        <f>SUM(Y27:AW27)</f>
        <v>24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50">
        <f>SUM(V27+AX27)</f>
        <v>40</v>
      </c>
    </row>
    <row r="28" spans="1:59" ht="12" customHeight="1">
      <c r="A28" s="124"/>
      <c r="B28" s="109"/>
      <c r="C28" s="106"/>
      <c r="D28" s="3" t="s">
        <v>36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5"/>
      <c r="V28" s="34">
        <f>SUM(E28:U28)</f>
        <v>0</v>
      </c>
      <c r="W28" s="16">
        <v>0</v>
      </c>
      <c r="X28" s="16">
        <v>0</v>
      </c>
      <c r="Y28" s="25"/>
      <c r="Z28" s="25"/>
      <c r="AA28" s="25"/>
      <c r="AB28" s="25"/>
      <c r="AC28" s="25"/>
      <c r="AD28" s="25"/>
      <c r="AE28" s="25">
        <v>2</v>
      </c>
      <c r="AF28" s="30"/>
      <c r="AG28" s="25">
        <v>2</v>
      </c>
      <c r="AH28" s="25"/>
      <c r="AI28" s="25"/>
      <c r="AJ28" s="25"/>
      <c r="AK28" s="25"/>
      <c r="AL28" s="25"/>
      <c r="AM28" s="25"/>
      <c r="AN28" s="25"/>
      <c r="AO28" s="30"/>
      <c r="AP28" s="25"/>
      <c r="AQ28" s="25"/>
      <c r="AR28" s="25"/>
      <c r="AS28" s="25"/>
      <c r="AT28" s="25"/>
      <c r="AU28" s="25"/>
      <c r="AV28" s="15"/>
      <c r="AW28" s="15"/>
      <c r="AX28" s="34">
        <f>SUM(Y28:AW28)</f>
        <v>4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50">
        <f>SUM(V28+AX28)</f>
        <v>4</v>
      </c>
    </row>
    <row r="29" spans="1:59" ht="12" customHeight="1">
      <c r="A29" s="124"/>
      <c r="B29" s="109"/>
      <c r="C29" s="106"/>
      <c r="D29" s="3" t="s">
        <v>112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5"/>
      <c r="V29" s="34">
        <f>SUM(E29:U29)</f>
        <v>0</v>
      </c>
      <c r="W29" s="16">
        <v>0</v>
      </c>
      <c r="X29" s="16">
        <v>0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15"/>
      <c r="AW29" s="15"/>
      <c r="AX29" s="34">
        <f>SUM(Y29:AW29)</f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50">
        <f>SUM(V29+AX29)</f>
        <v>0</v>
      </c>
    </row>
    <row r="30" spans="1:59" ht="12" customHeight="1">
      <c r="A30" s="124"/>
      <c r="B30" s="110"/>
      <c r="C30" s="107"/>
      <c r="D30" s="3" t="s">
        <v>113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5"/>
      <c r="V30" s="34">
        <f>SUM(E30:U30)</f>
        <v>0</v>
      </c>
      <c r="W30" s="16">
        <v>0</v>
      </c>
      <c r="X30" s="16">
        <v>0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15"/>
      <c r="AW30" s="15"/>
      <c r="AX30" s="34">
        <f>SUM(Y30:AW30)</f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50">
        <f>SUM(V30+AX30)</f>
        <v>0</v>
      </c>
    </row>
    <row r="31" spans="1:59" ht="12" customHeight="1">
      <c r="A31" s="124"/>
      <c r="B31" s="111" t="s">
        <v>64</v>
      </c>
      <c r="C31" s="114" t="s">
        <v>102</v>
      </c>
      <c r="D31" s="3" t="s">
        <v>35</v>
      </c>
      <c r="E31" s="4">
        <f>SUM(E35,E39,E43,E55,E47,E51)</f>
        <v>16</v>
      </c>
      <c r="F31" s="4">
        <f aca="true" t="shared" si="9" ref="F31:BG34">SUM(F35,F39,F43,F55,F47,F51)</f>
        <v>16</v>
      </c>
      <c r="G31" s="4">
        <f t="shared" si="9"/>
        <v>16</v>
      </c>
      <c r="H31" s="4">
        <f t="shared" si="9"/>
        <v>16</v>
      </c>
      <c r="I31" s="4">
        <f t="shared" si="9"/>
        <v>16</v>
      </c>
      <c r="J31" s="4">
        <f t="shared" si="9"/>
        <v>16</v>
      </c>
      <c r="K31" s="4">
        <f t="shared" si="9"/>
        <v>16</v>
      </c>
      <c r="L31" s="4">
        <f t="shared" si="9"/>
        <v>16</v>
      </c>
      <c r="M31" s="4">
        <f t="shared" si="9"/>
        <v>16</v>
      </c>
      <c r="N31" s="4">
        <f t="shared" si="9"/>
        <v>18</v>
      </c>
      <c r="O31" s="4">
        <f t="shared" si="9"/>
        <v>16</v>
      </c>
      <c r="P31" s="4">
        <f t="shared" si="9"/>
        <v>18</v>
      </c>
      <c r="Q31" s="4">
        <f t="shared" si="9"/>
        <v>16</v>
      </c>
      <c r="R31" s="4">
        <f t="shared" si="9"/>
        <v>0</v>
      </c>
      <c r="S31" s="4">
        <f t="shared" si="9"/>
        <v>0</v>
      </c>
      <c r="T31" s="4">
        <f t="shared" si="9"/>
        <v>0</v>
      </c>
      <c r="U31" s="4">
        <f t="shared" si="9"/>
        <v>0</v>
      </c>
      <c r="V31" s="35">
        <f t="shared" si="9"/>
        <v>212</v>
      </c>
      <c r="W31" s="4">
        <f t="shared" si="9"/>
        <v>0</v>
      </c>
      <c r="X31" s="4">
        <f t="shared" si="9"/>
        <v>0</v>
      </c>
      <c r="Y31" s="4">
        <f t="shared" si="9"/>
        <v>14</v>
      </c>
      <c r="Z31" s="4">
        <f t="shared" si="9"/>
        <v>14</v>
      </c>
      <c r="AA31" s="4">
        <f t="shared" si="9"/>
        <v>14</v>
      </c>
      <c r="AB31" s="4">
        <f t="shared" si="9"/>
        <v>14</v>
      </c>
      <c r="AC31" s="4">
        <f t="shared" si="9"/>
        <v>14</v>
      </c>
      <c r="AD31" s="4">
        <f t="shared" si="9"/>
        <v>14</v>
      </c>
      <c r="AE31" s="4">
        <f t="shared" si="9"/>
        <v>14</v>
      </c>
      <c r="AF31" s="4">
        <f t="shared" si="9"/>
        <v>14</v>
      </c>
      <c r="AG31" s="4">
        <f t="shared" si="9"/>
        <v>14</v>
      </c>
      <c r="AH31" s="4">
        <f t="shared" si="9"/>
        <v>14</v>
      </c>
      <c r="AI31" s="4">
        <f t="shared" si="9"/>
        <v>14</v>
      </c>
      <c r="AJ31" s="4">
        <f t="shared" si="9"/>
        <v>16</v>
      </c>
      <c r="AK31" s="4">
        <f t="shared" si="9"/>
        <v>14</v>
      </c>
      <c r="AL31" s="4">
        <f t="shared" si="9"/>
        <v>10</v>
      </c>
      <c r="AM31" s="4">
        <f t="shared" si="9"/>
        <v>0</v>
      </c>
      <c r="AN31" s="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35">
        <f t="shared" si="9"/>
        <v>194</v>
      </c>
      <c r="AY31" s="4">
        <f t="shared" si="9"/>
        <v>0</v>
      </c>
      <c r="AZ31" s="4">
        <f t="shared" si="9"/>
        <v>0</v>
      </c>
      <c r="BA31" s="4">
        <f t="shared" si="9"/>
        <v>0</v>
      </c>
      <c r="BB31" s="4">
        <f t="shared" si="9"/>
        <v>0</v>
      </c>
      <c r="BC31" s="4">
        <f t="shared" si="9"/>
        <v>0</v>
      </c>
      <c r="BD31" s="4">
        <f t="shared" si="9"/>
        <v>0</v>
      </c>
      <c r="BE31" s="4">
        <f t="shared" si="9"/>
        <v>0</v>
      </c>
      <c r="BF31" s="4">
        <f t="shared" si="9"/>
        <v>0</v>
      </c>
      <c r="BG31" s="45">
        <f t="shared" si="9"/>
        <v>406</v>
      </c>
    </row>
    <row r="32" spans="1:59" ht="12" customHeight="1">
      <c r="A32" s="124"/>
      <c r="B32" s="112"/>
      <c r="C32" s="115"/>
      <c r="D32" s="3" t="s">
        <v>36</v>
      </c>
      <c r="E32" s="4">
        <f>SUM(E36,E40,E44,E56,E48,E52)</f>
        <v>0</v>
      </c>
      <c r="F32" s="4">
        <f aca="true" t="shared" si="10" ref="F32:T32">SUM(F36,F40,F44,F56,F48,F52)</f>
        <v>0</v>
      </c>
      <c r="G32" s="4">
        <f t="shared" si="10"/>
        <v>0</v>
      </c>
      <c r="H32" s="4">
        <f t="shared" si="10"/>
        <v>0</v>
      </c>
      <c r="I32" s="4">
        <f t="shared" si="10"/>
        <v>0</v>
      </c>
      <c r="J32" s="4">
        <f t="shared" si="10"/>
        <v>0</v>
      </c>
      <c r="K32" s="4">
        <f t="shared" si="10"/>
        <v>0</v>
      </c>
      <c r="L32" s="4">
        <f t="shared" si="10"/>
        <v>4</v>
      </c>
      <c r="M32" s="4">
        <f t="shared" si="10"/>
        <v>4</v>
      </c>
      <c r="N32" s="4">
        <f t="shared" si="10"/>
        <v>4</v>
      </c>
      <c r="O32" s="4">
        <f t="shared" si="10"/>
        <v>4</v>
      </c>
      <c r="P32" s="4">
        <f t="shared" si="10"/>
        <v>4</v>
      </c>
      <c r="Q32" s="4">
        <f t="shared" si="10"/>
        <v>0</v>
      </c>
      <c r="R32" s="4">
        <f t="shared" si="10"/>
        <v>0</v>
      </c>
      <c r="S32" s="4">
        <f t="shared" si="10"/>
        <v>0</v>
      </c>
      <c r="T32" s="4">
        <f t="shared" si="10"/>
        <v>0</v>
      </c>
      <c r="U32" s="4">
        <f t="shared" si="9"/>
        <v>0</v>
      </c>
      <c r="V32" s="35">
        <f t="shared" si="9"/>
        <v>20</v>
      </c>
      <c r="W32" s="4">
        <f t="shared" si="9"/>
        <v>0</v>
      </c>
      <c r="X32" s="4">
        <f t="shared" si="9"/>
        <v>0</v>
      </c>
      <c r="Y32" s="4">
        <f t="shared" si="9"/>
        <v>0</v>
      </c>
      <c r="Z32" s="4">
        <f t="shared" si="9"/>
        <v>0</v>
      </c>
      <c r="AA32" s="4">
        <f t="shared" si="9"/>
        <v>0</v>
      </c>
      <c r="AB32" s="4">
        <f t="shared" si="9"/>
        <v>0</v>
      </c>
      <c r="AC32" s="4">
        <f t="shared" si="9"/>
        <v>2</v>
      </c>
      <c r="AD32" s="4">
        <f t="shared" si="9"/>
        <v>0</v>
      </c>
      <c r="AE32" s="4">
        <f t="shared" si="9"/>
        <v>2</v>
      </c>
      <c r="AF32" s="4">
        <f t="shared" si="9"/>
        <v>2</v>
      </c>
      <c r="AG32" s="4">
        <f t="shared" si="9"/>
        <v>0</v>
      </c>
      <c r="AH32" s="4">
        <f t="shared" si="9"/>
        <v>4</v>
      </c>
      <c r="AI32" s="4">
        <f t="shared" si="9"/>
        <v>2</v>
      </c>
      <c r="AJ32" s="4">
        <f t="shared" si="9"/>
        <v>4</v>
      </c>
      <c r="AK32" s="4">
        <f t="shared" si="9"/>
        <v>2</v>
      </c>
      <c r="AL32" s="4">
        <f t="shared" si="9"/>
        <v>0</v>
      </c>
      <c r="AM32" s="4">
        <f t="shared" si="9"/>
        <v>0</v>
      </c>
      <c r="AN32" s="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35">
        <f t="shared" si="9"/>
        <v>18</v>
      </c>
      <c r="AY32" s="4">
        <f t="shared" si="9"/>
        <v>0</v>
      </c>
      <c r="AZ32" s="4">
        <f t="shared" si="9"/>
        <v>0</v>
      </c>
      <c r="BA32" s="4">
        <f t="shared" si="9"/>
        <v>0</v>
      </c>
      <c r="BB32" s="4">
        <f t="shared" si="9"/>
        <v>0</v>
      </c>
      <c r="BC32" s="4">
        <f t="shared" si="9"/>
        <v>0</v>
      </c>
      <c r="BD32" s="4">
        <f t="shared" si="9"/>
        <v>0</v>
      </c>
      <c r="BE32" s="4">
        <f t="shared" si="9"/>
        <v>0</v>
      </c>
      <c r="BF32" s="4">
        <f t="shared" si="9"/>
        <v>0</v>
      </c>
      <c r="BG32" s="45">
        <f t="shared" si="9"/>
        <v>38</v>
      </c>
    </row>
    <row r="33" spans="1:59" ht="12" customHeight="1">
      <c r="A33" s="124"/>
      <c r="B33" s="112"/>
      <c r="C33" s="115"/>
      <c r="D33" s="3" t="s">
        <v>112</v>
      </c>
      <c r="E33" s="4">
        <f>SUM(E37,E41,E45,E57,E49,E53)</f>
        <v>0</v>
      </c>
      <c r="F33" s="4">
        <f t="shared" si="9"/>
        <v>0</v>
      </c>
      <c r="G33" s="4">
        <f t="shared" si="9"/>
        <v>0</v>
      </c>
      <c r="H33" s="4">
        <f t="shared" si="9"/>
        <v>0</v>
      </c>
      <c r="I33" s="4">
        <f t="shared" si="9"/>
        <v>0</v>
      </c>
      <c r="J33" s="4">
        <f t="shared" si="9"/>
        <v>0</v>
      </c>
      <c r="K33" s="4">
        <f t="shared" si="9"/>
        <v>0</v>
      </c>
      <c r="L33" s="4">
        <f t="shared" si="9"/>
        <v>0</v>
      </c>
      <c r="M33" s="4">
        <f t="shared" si="9"/>
        <v>0</v>
      </c>
      <c r="N33" s="4">
        <f t="shared" si="9"/>
        <v>0</v>
      </c>
      <c r="O33" s="4">
        <f t="shared" si="9"/>
        <v>0</v>
      </c>
      <c r="P33" s="4">
        <f t="shared" si="9"/>
        <v>2</v>
      </c>
      <c r="Q33" s="4">
        <f t="shared" si="9"/>
        <v>0</v>
      </c>
      <c r="R33" s="4">
        <f t="shared" si="9"/>
        <v>0</v>
      </c>
      <c r="S33" s="4">
        <f t="shared" si="9"/>
        <v>0</v>
      </c>
      <c r="T33" s="4">
        <f t="shared" si="9"/>
        <v>0</v>
      </c>
      <c r="U33" s="4">
        <f t="shared" si="9"/>
        <v>0</v>
      </c>
      <c r="V33" s="35">
        <f t="shared" si="9"/>
        <v>2</v>
      </c>
      <c r="W33" s="4">
        <f t="shared" si="9"/>
        <v>0</v>
      </c>
      <c r="X33" s="4">
        <f t="shared" si="9"/>
        <v>0</v>
      </c>
      <c r="Y33" s="4">
        <f t="shared" si="9"/>
        <v>0</v>
      </c>
      <c r="Z33" s="4">
        <f t="shared" si="9"/>
        <v>0</v>
      </c>
      <c r="AA33" s="4">
        <f t="shared" si="9"/>
        <v>0</v>
      </c>
      <c r="AB33" s="4">
        <f t="shared" si="9"/>
        <v>0</v>
      </c>
      <c r="AC33" s="4">
        <f t="shared" si="9"/>
        <v>0</v>
      </c>
      <c r="AD33" s="4">
        <f t="shared" si="9"/>
        <v>0</v>
      </c>
      <c r="AE33" s="4">
        <f t="shared" si="9"/>
        <v>0</v>
      </c>
      <c r="AF33" s="4">
        <f t="shared" si="9"/>
        <v>0</v>
      </c>
      <c r="AG33" s="4">
        <f t="shared" si="9"/>
        <v>0</v>
      </c>
      <c r="AH33" s="4">
        <f t="shared" si="9"/>
        <v>0</v>
      </c>
      <c r="AI33" s="4">
        <f t="shared" si="9"/>
        <v>0</v>
      </c>
      <c r="AJ33" s="4">
        <f t="shared" si="9"/>
        <v>0</v>
      </c>
      <c r="AK33" s="4">
        <f t="shared" si="9"/>
        <v>0</v>
      </c>
      <c r="AL33" s="4">
        <f t="shared" si="9"/>
        <v>0</v>
      </c>
      <c r="AM33" s="4">
        <f t="shared" si="9"/>
        <v>0</v>
      </c>
      <c r="AN33" s="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35">
        <f t="shared" si="9"/>
        <v>0</v>
      </c>
      <c r="AY33" s="4">
        <f t="shared" si="9"/>
        <v>0</v>
      </c>
      <c r="AZ33" s="4">
        <f t="shared" si="9"/>
        <v>0</v>
      </c>
      <c r="BA33" s="4">
        <f t="shared" si="9"/>
        <v>0</v>
      </c>
      <c r="BB33" s="4">
        <f t="shared" si="9"/>
        <v>0</v>
      </c>
      <c r="BC33" s="4">
        <f t="shared" si="9"/>
        <v>0</v>
      </c>
      <c r="BD33" s="4">
        <f t="shared" si="9"/>
        <v>0</v>
      </c>
      <c r="BE33" s="4">
        <f t="shared" si="9"/>
        <v>0</v>
      </c>
      <c r="BF33" s="4">
        <f t="shared" si="9"/>
        <v>0</v>
      </c>
      <c r="BG33" s="45">
        <f t="shared" si="9"/>
        <v>2</v>
      </c>
    </row>
    <row r="34" spans="1:59" ht="12" customHeight="1">
      <c r="A34" s="124"/>
      <c r="B34" s="113"/>
      <c r="C34" s="116"/>
      <c r="D34" s="3" t="s">
        <v>113</v>
      </c>
      <c r="E34" s="4">
        <f>SUM(E38,E42,E46,E58,E50,E54)</f>
        <v>0</v>
      </c>
      <c r="F34" s="4">
        <f t="shared" si="9"/>
        <v>0</v>
      </c>
      <c r="G34" s="4">
        <f t="shared" si="9"/>
        <v>0</v>
      </c>
      <c r="H34" s="4">
        <f t="shared" si="9"/>
        <v>0</v>
      </c>
      <c r="I34" s="4">
        <f t="shared" si="9"/>
        <v>0</v>
      </c>
      <c r="J34" s="4">
        <f t="shared" si="9"/>
        <v>0</v>
      </c>
      <c r="K34" s="4">
        <f t="shared" si="9"/>
        <v>0</v>
      </c>
      <c r="L34" s="4">
        <f t="shared" si="9"/>
        <v>0</v>
      </c>
      <c r="M34" s="4">
        <f t="shared" si="9"/>
        <v>0</v>
      </c>
      <c r="N34" s="4">
        <f t="shared" si="9"/>
        <v>0</v>
      </c>
      <c r="O34" s="4">
        <f t="shared" si="9"/>
        <v>0</v>
      </c>
      <c r="P34" s="4">
        <f t="shared" si="9"/>
        <v>0</v>
      </c>
      <c r="Q34" s="4">
        <f t="shared" si="9"/>
        <v>12</v>
      </c>
      <c r="R34" s="4">
        <f t="shared" si="9"/>
        <v>0</v>
      </c>
      <c r="S34" s="4">
        <f t="shared" si="9"/>
        <v>0</v>
      </c>
      <c r="T34" s="4">
        <f t="shared" si="9"/>
        <v>0</v>
      </c>
      <c r="U34" s="4">
        <f t="shared" si="9"/>
        <v>0</v>
      </c>
      <c r="V34" s="35">
        <f t="shared" si="9"/>
        <v>12</v>
      </c>
      <c r="W34" s="4">
        <f t="shared" si="9"/>
        <v>0</v>
      </c>
      <c r="X34" s="4">
        <f t="shared" si="9"/>
        <v>0</v>
      </c>
      <c r="Y34" s="4">
        <f t="shared" si="9"/>
        <v>0</v>
      </c>
      <c r="Z34" s="4">
        <f t="shared" si="9"/>
        <v>0</v>
      </c>
      <c r="AA34" s="4">
        <f t="shared" si="9"/>
        <v>0</v>
      </c>
      <c r="AB34" s="4">
        <f t="shared" si="9"/>
        <v>0</v>
      </c>
      <c r="AC34" s="4">
        <f t="shared" si="9"/>
        <v>0</v>
      </c>
      <c r="AD34" s="4">
        <f t="shared" si="9"/>
        <v>0</v>
      </c>
      <c r="AE34" s="4">
        <f t="shared" si="9"/>
        <v>0</v>
      </c>
      <c r="AF34" s="4">
        <f t="shared" si="9"/>
        <v>0</v>
      </c>
      <c r="AG34" s="4">
        <f t="shared" si="9"/>
        <v>0</v>
      </c>
      <c r="AH34" s="4">
        <f t="shared" si="9"/>
        <v>0</v>
      </c>
      <c r="AI34" s="4">
        <f t="shared" si="9"/>
        <v>0</v>
      </c>
      <c r="AJ34" s="4">
        <f t="shared" si="9"/>
        <v>0</v>
      </c>
      <c r="AK34" s="4">
        <f t="shared" si="9"/>
        <v>0</v>
      </c>
      <c r="AL34" s="4">
        <f t="shared" si="9"/>
        <v>0</v>
      </c>
      <c r="AM34" s="4">
        <f t="shared" si="9"/>
        <v>0</v>
      </c>
      <c r="AN34" s="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35">
        <f t="shared" si="9"/>
        <v>0</v>
      </c>
      <c r="AY34" s="4">
        <f t="shared" si="9"/>
        <v>0</v>
      </c>
      <c r="AZ34" s="4">
        <f t="shared" si="9"/>
        <v>0</v>
      </c>
      <c r="BA34" s="4">
        <f t="shared" si="9"/>
        <v>0</v>
      </c>
      <c r="BB34" s="4">
        <f t="shared" si="9"/>
        <v>0</v>
      </c>
      <c r="BC34" s="4">
        <f t="shared" si="9"/>
        <v>0</v>
      </c>
      <c r="BD34" s="4">
        <f t="shared" si="9"/>
        <v>0</v>
      </c>
      <c r="BE34" s="4">
        <f t="shared" si="9"/>
        <v>0</v>
      </c>
      <c r="BF34" s="4">
        <f t="shared" si="9"/>
        <v>0</v>
      </c>
      <c r="BG34" s="45">
        <f t="shared" si="9"/>
        <v>12</v>
      </c>
    </row>
    <row r="35" spans="1:59" ht="12" customHeight="1">
      <c r="A35" s="124"/>
      <c r="B35" s="108" t="s">
        <v>153</v>
      </c>
      <c r="C35" s="105" t="s">
        <v>92</v>
      </c>
      <c r="D35" s="3" t="s">
        <v>35</v>
      </c>
      <c r="E35" s="25">
        <v>6</v>
      </c>
      <c r="F35" s="25">
        <v>4</v>
      </c>
      <c r="G35" s="25">
        <v>6</v>
      </c>
      <c r="H35" s="25">
        <v>6</v>
      </c>
      <c r="I35" s="25">
        <v>6</v>
      </c>
      <c r="J35" s="25">
        <v>6</v>
      </c>
      <c r="K35" s="25">
        <v>6</v>
      </c>
      <c r="L35" s="25">
        <v>6</v>
      </c>
      <c r="M35" s="25">
        <v>6</v>
      </c>
      <c r="N35" s="25">
        <v>6</v>
      </c>
      <c r="O35" s="25">
        <v>6</v>
      </c>
      <c r="P35" s="27">
        <v>6</v>
      </c>
      <c r="Q35" s="25"/>
      <c r="R35" s="25"/>
      <c r="S35" s="25"/>
      <c r="T35" s="25"/>
      <c r="U35" s="25"/>
      <c r="V35" s="34">
        <f aca="true" t="shared" si="11" ref="V35:V58">SUM(E35:U35)</f>
        <v>70</v>
      </c>
      <c r="W35" s="16">
        <v>0</v>
      </c>
      <c r="X35" s="16">
        <v>0</v>
      </c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15"/>
      <c r="AX35" s="34">
        <f aca="true" t="shared" si="12" ref="AX35:AX58">SUM(Y35:AW35)</f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50">
        <f t="shared" si="6"/>
        <v>70</v>
      </c>
    </row>
    <row r="36" spans="1:59" ht="12" customHeight="1">
      <c r="A36" s="124"/>
      <c r="B36" s="109"/>
      <c r="C36" s="106"/>
      <c r="D36" s="3" t="s">
        <v>36</v>
      </c>
      <c r="E36" s="25"/>
      <c r="F36" s="25"/>
      <c r="G36" s="25"/>
      <c r="H36" s="25"/>
      <c r="I36" s="25"/>
      <c r="J36" s="25"/>
      <c r="K36" s="25"/>
      <c r="L36" s="25">
        <v>2</v>
      </c>
      <c r="M36" s="25">
        <v>2</v>
      </c>
      <c r="N36" s="25">
        <v>2</v>
      </c>
      <c r="O36" s="25">
        <v>2</v>
      </c>
      <c r="P36" s="25">
        <v>2</v>
      </c>
      <c r="Q36" s="25"/>
      <c r="R36" s="25"/>
      <c r="S36" s="25"/>
      <c r="T36" s="25"/>
      <c r="U36" s="25"/>
      <c r="V36" s="34">
        <f t="shared" si="11"/>
        <v>10</v>
      </c>
      <c r="W36" s="16">
        <v>0</v>
      </c>
      <c r="X36" s="16">
        <v>0</v>
      </c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15"/>
      <c r="AX36" s="34">
        <f t="shared" si="12"/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50">
        <f t="shared" si="6"/>
        <v>10</v>
      </c>
    </row>
    <row r="37" spans="1:59" ht="12" customHeight="1">
      <c r="A37" s="124"/>
      <c r="B37" s="109"/>
      <c r="C37" s="106"/>
      <c r="D37" s="3" t="s">
        <v>112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34">
        <f t="shared" si="11"/>
        <v>0</v>
      </c>
      <c r="W37" s="16">
        <v>0</v>
      </c>
      <c r="X37" s="16">
        <v>0</v>
      </c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15"/>
      <c r="AW37" s="15"/>
      <c r="AX37" s="34">
        <f t="shared" si="12"/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50">
        <f t="shared" si="6"/>
        <v>0</v>
      </c>
    </row>
    <row r="38" spans="1:59" ht="12" customHeight="1">
      <c r="A38" s="124"/>
      <c r="B38" s="110"/>
      <c r="C38" s="107"/>
      <c r="D38" s="3" t="s">
        <v>113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34">
        <f t="shared" si="11"/>
        <v>0</v>
      </c>
      <c r="W38" s="16">
        <v>0</v>
      </c>
      <c r="X38" s="16">
        <v>0</v>
      </c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15"/>
      <c r="AW38" s="15"/>
      <c r="AX38" s="34">
        <f t="shared" si="12"/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50">
        <f t="shared" si="6"/>
        <v>0</v>
      </c>
    </row>
    <row r="39" spans="1:59" ht="12" customHeight="1">
      <c r="A39" s="124"/>
      <c r="B39" s="108" t="s">
        <v>154</v>
      </c>
      <c r="C39" s="105" t="s">
        <v>93</v>
      </c>
      <c r="D39" s="3" t="s">
        <v>35</v>
      </c>
      <c r="E39" s="25">
        <v>6</v>
      </c>
      <c r="F39" s="25">
        <v>6</v>
      </c>
      <c r="G39" s="25">
        <v>6</v>
      </c>
      <c r="H39" s="25">
        <v>6</v>
      </c>
      <c r="I39" s="25">
        <v>6</v>
      </c>
      <c r="J39" s="25">
        <v>6</v>
      </c>
      <c r="K39" s="25">
        <v>6</v>
      </c>
      <c r="L39" s="25">
        <v>8</v>
      </c>
      <c r="M39" s="25">
        <v>6</v>
      </c>
      <c r="N39" s="25">
        <v>8</v>
      </c>
      <c r="O39" s="25">
        <v>8</v>
      </c>
      <c r="P39" s="25">
        <v>8</v>
      </c>
      <c r="Q39" s="24">
        <v>12</v>
      </c>
      <c r="R39" s="25"/>
      <c r="S39" s="25"/>
      <c r="T39" s="25"/>
      <c r="U39" s="25"/>
      <c r="V39" s="34">
        <f t="shared" si="11"/>
        <v>92</v>
      </c>
      <c r="W39" s="16">
        <v>0</v>
      </c>
      <c r="X39" s="16">
        <v>0</v>
      </c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15"/>
      <c r="AX39" s="34">
        <f t="shared" si="12"/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50">
        <f t="shared" si="6"/>
        <v>92</v>
      </c>
    </row>
    <row r="40" spans="1:59" ht="12" customHeight="1">
      <c r="A40" s="124"/>
      <c r="B40" s="109"/>
      <c r="C40" s="106"/>
      <c r="D40" s="3" t="s">
        <v>36</v>
      </c>
      <c r="E40" s="25"/>
      <c r="F40" s="25"/>
      <c r="G40" s="25"/>
      <c r="H40" s="25"/>
      <c r="I40" s="25"/>
      <c r="J40" s="25"/>
      <c r="K40" s="25"/>
      <c r="L40" s="25">
        <v>2</v>
      </c>
      <c r="M40" s="25">
        <v>2</v>
      </c>
      <c r="N40" s="25">
        <v>2</v>
      </c>
      <c r="O40" s="25">
        <v>2</v>
      </c>
      <c r="P40" s="25">
        <v>2</v>
      </c>
      <c r="Q40" s="25"/>
      <c r="R40" s="25"/>
      <c r="S40" s="25"/>
      <c r="T40" s="25"/>
      <c r="U40" s="25"/>
      <c r="V40" s="34">
        <f t="shared" si="11"/>
        <v>10</v>
      </c>
      <c r="W40" s="16">
        <v>0</v>
      </c>
      <c r="X40" s="16">
        <v>0</v>
      </c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15"/>
      <c r="AW40" s="15"/>
      <c r="AX40" s="34">
        <f t="shared" si="12"/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50">
        <f t="shared" si="6"/>
        <v>10</v>
      </c>
    </row>
    <row r="41" spans="1:59" ht="12" customHeight="1">
      <c r="A41" s="124"/>
      <c r="B41" s="109"/>
      <c r="C41" s="106"/>
      <c r="D41" s="3" t="s">
        <v>112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>
        <v>2</v>
      </c>
      <c r="Q41" s="25"/>
      <c r="R41" s="25"/>
      <c r="S41" s="25"/>
      <c r="T41" s="25"/>
      <c r="U41" s="25"/>
      <c r="V41" s="34">
        <f t="shared" si="11"/>
        <v>2</v>
      </c>
      <c r="W41" s="16">
        <v>0</v>
      </c>
      <c r="X41" s="16">
        <v>0</v>
      </c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15"/>
      <c r="AW41" s="15"/>
      <c r="AX41" s="34">
        <f t="shared" si="12"/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50">
        <f t="shared" si="6"/>
        <v>2</v>
      </c>
    </row>
    <row r="42" spans="1:59" ht="12" customHeight="1">
      <c r="A42" s="124"/>
      <c r="B42" s="110"/>
      <c r="C42" s="107"/>
      <c r="D42" s="3" t="s">
        <v>113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>
        <v>12</v>
      </c>
      <c r="R42" s="25"/>
      <c r="S42" s="25"/>
      <c r="T42" s="25"/>
      <c r="U42" s="25"/>
      <c r="V42" s="34">
        <f t="shared" si="11"/>
        <v>12</v>
      </c>
      <c r="W42" s="16">
        <v>0</v>
      </c>
      <c r="X42" s="16">
        <v>0</v>
      </c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15"/>
      <c r="AW42" s="15"/>
      <c r="AX42" s="34">
        <f t="shared" si="12"/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50">
        <f t="shared" si="6"/>
        <v>12</v>
      </c>
    </row>
    <row r="43" spans="1:59" ht="12" customHeight="1">
      <c r="A43" s="124"/>
      <c r="B43" s="108" t="s">
        <v>155</v>
      </c>
      <c r="C43" s="117" t="s">
        <v>150</v>
      </c>
      <c r="D43" s="3" t="s">
        <v>35</v>
      </c>
      <c r="E43" s="25">
        <v>2</v>
      </c>
      <c r="F43" s="25">
        <v>4</v>
      </c>
      <c r="G43" s="25">
        <v>2</v>
      </c>
      <c r="H43" s="25">
        <v>2</v>
      </c>
      <c r="I43" s="25">
        <v>2</v>
      </c>
      <c r="J43" s="25">
        <v>2</v>
      </c>
      <c r="K43" s="25">
        <v>2</v>
      </c>
      <c r="L43" s="25">
        <v>2</v>
      </c>
      <c r="M43" s="25">
        <v>2</v>
      </c>
      <c r="N43" s="25">
        <v>4</v>
      </c>
      <c r="O43" s="25"/>
      <c r="P43" s="25">
        <v>4</v>
      </c>
      <c r="Q43" s="25">
        <v>2</v>
      </c>
      <c r="R43" s="25"/>
      <c r="S43" s="25"/>
      <c r="T43" s="25"/>
      <c r="U43" s="25"/>
      <c r="V43" s="34">
        <f t="shared" si="11"/>
        <v>30</v>
      </c>
      <c r="W43" s="16">
        <v>0</v>
      </c>
      <c r="X43" s="16">
        <v>0</v>
      </c>
      <c r="Y43" s="25">
        <v>4</v>
      </c>
      <c r="Z43" s="25">
        <v>4</v>
      </c>
      <c r="AA43" s="25">
        <v>4</v>
      </c>
      <c r="AB43" s="25">
        <v>4</v>
      </c>
      <c r="AC43" s="25">
        <v>2</v>
      </c>
      <c r="AD43" s="25">
        <v>4</v>
      </c>
      <c r="AE43" s="25">
        <v>2</v>
      </c>
      <c r="AF43" s="25">
        <v>4</v>
      </c>
      <c r="AG43" s="25">
        <v>2</v>
      </c>
      <c r="AH43" s="25">
        <v>4</v>
      </c>
      <c r="AI43" s="25">
        <v>2</v>
      </c>
      <c r="AJ43" s="25">
        <v>4</v>
      </c>
      <c r="AK43" s="25">
        <v>4</v>
      </c>
      <c r="AL43" s="47">
        <v>4</v>
      </c>
      <c r="AM43" s="25"/>
      <c r="AN43" s="25"/>
      <c r="AO43" s="25"/>
      <c r="AP43" s="25"/>
      <c r="AQ43" s="25"/>
      <c r="AR43" s="25"/>
      <c r="AS43" s="25"/>
      <c r="AT43" s="25"/>
      <c r="AU43" s="25"/>
      <c r="AV43" s="15"/>
      <c r="AW43" s="15"/>
      <c r="AX43" s="34">
        <f t="shared" si="12"/>
        <v>48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50">
        <f t="shared" si="6"/>
        <v>78</v>
      </c>
    </row>
    <row r="44" spans="1:59" ht="12" customHeight="1">
      <c r="A44" s="124"/>
      <c r="B44" s="109"/>
      <c r="C44" s="118"/>
      <c r="D44" s="3" t="s">
        <v>36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34">
        <f t="shared" si="11"/>
        <v>0</v>
      </c>
      <c r="W44" s="16">
        <v>0</v>
      </c>
      <c r="X44" s="16">
        <v>0</v>
      </c>
      <c r="Y44" s="25"/>
      <c r="Z44" s="25"/>
      <c r="AA44" s="25"/>
      <c r="AB44" s="25"/>
      <c r="AC44" s="25"/>
      <c r="AD44" s="25"/>
      <c r="AE44" s="25"/>
      <c r="AF44" s="25">
        <v>2</v>
      </c>
      <c r="AG44" s="25"/>
      <c r="AH44" s="25">
        <v>2</v>
      </c>
      <c r="AI44" s="25"/>
      <c r="AJ44" s="25">
        <v>2</v>
      </c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15"/>
      <c r="AW44" s="15"/>
      <c r="AX44" s="34">
        <f t="shared" si="12"/>
        <v>6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50">
        <f t="shared" si="6"/>
        <v>6</v>
      </c>
    </row>
    <row r="45" spans="1:59" ht="12" customHeight="1">
      <c r="A45" s="124"/>
      <c r="B45" s="109"/>
      <c r="C45" s="118"/>
      <c r="D45" s="3" t="s">
        <v>112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34">
        <f t="shared" si="11"/>
        <v>0</v>
      </c>
      <c r="W45" s="16">
        <v>0</v>
      </c>
      <c r="X45" s="16">
        <v>0</v>
      </c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15"/>
      <c r="AW45" s="15"/>
      <c r="AX45" s="34">
        <f t="shared" si="12"/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50">
        <f t="shared" si="6"/>
        <v>0</v>
      </c>
    </row>
    <row r="46" spans="1:59" ht="12" customHeight="1">
      <c r="A46" s="124"/>
      <c r="B46" s="110"/>
      <c r="C46" s="119"/>
      <c r="D46" s="3" t="s">
        <v>113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34">
        <f t="shared" si="11"/>
        <v>0</v>
      </c>
      <c r="W46" s="16">
        <v>0</v>
      </c>
      <c r="X46" s="16">
        <v>0</v>
      </c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5"/>
      <c r="AW46" s="15"/>
      <c r="AX46" s="34">
        <f t="shared" si="12"/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50">
        <f t="shared" si="6"/>
        <v>0</v>
      </c>
    </row>
    <row r="47" spans="1:59" ht="12" customHeight="1">
      <c r="A47" s="124"/>
      <c r="B47" s="108" t="s">
        <v>156</v>
      </c>
      <c r="C47" s="105" t="s">
        <v>145</v>
      </c>
      <c r="D47" s="3" t="s">
        <v>35</v>
      </c>
      <c r="E47" s="25">
        <v>2</v>
      </c>
      <c r="F47" s="25">
        <v>2</v>
      </c>
      <c r="G47" s="25">
        <v>2</v>
      </c>
      <c r="H47" s="25">
        <v>2</v>
      </c>
      <c r="I47" s="25">
        <v>2</v>
      </c>
      <c r="J47" s="25">
        <v>2</v>
      </c>
      <c r="K47" s="25">
        <v>2</v>
      </c>
      <c r="L47" s="25"/>
      <c r="M47" s="25">
        <v>2</v>
      </c>
      <c r="N47" s="25"/>
      <c r="O47" s="25">
        <v>2</v>
      </c>
      <c r="P47" s="25"/>
      <c r="Q47" s="25">
        <v>2</v>
      </c>
      <c r="R47" s="25"/>
      <c r="S47" s="25"/>
      <c r="T47" s="25"/>
      <c r="U47" s="25"/>
      <c r="V47" s="34">
        <f aca="true" t="shared" si="13" ref="V47:V54">SUM(E47:U47)</f>
        <v>20</v>
      </c>
      <c r="W47" s="16">
        <v>0</v>
      </c>
      <c r="X47" s="16">
        <v>0</v>
      </c>
      <c r="Y47" s="25">
        <v>2</v>
      </c>
      <c r="Z47" s="25">
        <v>4</v>
      </c>
      <c r="AA47" s="25">
        <v>2</v>
      </c>
      <c r="AB47" s="25">
        <v>4</v>
      </c>
      <c r="AC47" s="25">
        <v>4</v>
      </c>
      <c r="AD47" s="25">
        <v>4</v>
      </c>
      <c r="AE47" s="25">
        <v>4</v>
      </c>
      <c r="AF47" s="25">
        <v>4</v>
      </c>
      <c r="AG47" s="25">
        <v>4</v>
      </c>
      <c r="AH47" s="25">
        <v>4</v>
      </c>
      <c r="AI47" s="25">
        <v>4</v>
      </c>
      <c r="AJ47" s="25">
        <v>4</v>
      </c>
      <c r="AK47" s="27">
        <v>4</v>
      </c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15"/>
      <c r="AW47" s="15"/>
      <c r="AX47" s="34">
        <f aca="true" t="shared" si="14" ref="AX47:AX54">SUM(Y47:AW47)</f>
        <v>48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50">
        <f t="shared" si="6"/>
        <v>68</v>
      </c>
    </row>
    <row r="48" spans="1:59" ht="12" customHeight="1">
      <c r="A48" s="124"/>
      <c r="B48" s="109"/>
      <c r="C48" s="106"/>
      <c r="D48" s="3" t="s">
        <v>36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34">
        <f t="shared" si="13"/>
        <v>0</v>
      </c>
      <c r="W48" s="16">
        <v>0</v>
      </c>
      <c r="X48" s="16">
        <v>0</v>
      </c>
      <c r="Y48" s="25"/>
      <c r="Z48" s="25"/>
      <c r="AA48" s="25"/>
      <c r="AB48" s="25"/>
      <c r="AC48" s="25">
        <v>2</v>
      </c>
      <c r="AD48" s="25"/>
      <c r="AE48" s="25">
        <v>2</v>
      </c>
      <c r="AF48" s="25"/>
      <c r="AG48" s="25"/>
      <c r="AH48" s="25">
        <v>2</v>
      </c>
      <c r="AI48" s="25">
        <v>2</v>
      </c>
      <c r="AJ48" s="25">
        <v>2</v>
      </c>
      <c r="AK48" s="25">
        <v>2</v>
      </c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15"/>
      <c r="AW48" s="15"/>
      <c r="AX48" s="34">
        <f t="shared" si="14"/>
        <v>12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50">
        <f t="shared" si="6"/>
        <v>12</v>
      </c>
    </row>
    <row r="49" spans="1:59" ht="12" customHeight="1">
      <c r="A49" s="124"/>
      <c r="B49" s="109"/>
      <c r="C49" s="106"/>
      <c r="D49" s="3" t="s">
        <v>112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34">
        <f t="shared" si="13"/>
        <v>0</v>
      </c>
      <c r="W49" s="16">
        <v>0</v>
      </c>
      <c r="X49" s="16">
        <v>0</v>
      </c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15"/>
      <c r="AW49" s="15"/>
      <c r="AX49" s="34">
        <f t="shared" si="14"/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50">
        <f t="shared" si="6"/>
        <v>0</v>
      </c>
    </row>
    <row r="50" spans="1:59" ht="12" customHeight="1">
      <c r="A50" s="124"/>
      <c r="B50" s="110"/>
      <c r="C50" s="107"/>
      <c r="D50" s="3" t="s">
        <v>113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34">
        <f t="shared" si="13"/>
        <v>0</v>
      </c>
      <c r="W50" s="16">
        <v>0</v>
      </c>
      <c r="X50" s="16">
        <v>0</v>
      </c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15"/>
      <c r="AW50" s="15"/>
      <c r="AX50" s="34">
        <f t="shared" si="14"/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50">
        <f t="shared" si="6"/>
        <v>0</v>
      </c>
    </row>
    <row r="51" spans="1:59" ht="12" customHeight="1">
      <c r="A51" s="124"/>
      <c r="B51" s="108" t="s">
        <v>161</v>
      </c>
      <c r="C51" s="105" t="s">
        <v>159</v>
      </c>
      <c r="D51" s="3" t="s">
        <v>35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34">
        <f t="shared" si="13"/>
        <v>0</v>
      </c>
      <c r="W51" s="16">
        <v>0</v>
      </c>
      <c r="X51" s="16">
        <v>0</v>
      </c>
      <c r="Y51" s="25">
        <v>4</v>
      </c>
      <c r="Z51" s="25">
        <v>2</v>
      </c>
      <c r="AA51" s="25">
        <v>4</v>
      </c>
      <c r="AB51" s="25">
        <v>2</v>
      </c>
      <c r="AC51" s="25">
        <v>4</v>
      </c>
      <c r="AD51" s="25">
        <v>2</v>
      </c>
      <c r="AE51" s="25">
        <v>4</v>
      </c>
      <c r="AF51" s="25">
        <v>2</v>
      </c>
      <c r="AG51" s="25">
        <v>4</v>
      </c>
      <c r="AH51" s="25">
        <v>2</v>
      </c>
      <c r="AI51" s="25">
        <v>4</v>
      </c>
      <c r="AJ51" s="25">
        <v>2</v>
      </c>
      <c r="AK51" s="25">
        <v>2</v>
      </c>
      <c r="AL51" s="47">
        <v>2</v>
      </c>
      <c r="AM51" s="25"/>
      <c r="AN51" s="25"/>
      <c r="AO51" s="25"/>
      <c r="AP51" s="25"/>
      <c r="AQ51" s="25"/>
      <c r="AR51" s="25"/>
      <c r="AS51" s="25"/>
      <c r="AT51" s="25"/>
      <c r="AU51" s="25"/>
      <c r="AV51" s="15"/>
      <c r="AW51" s="15"/>
      <c r="AX51" s="34">
        <f t="shared" si="14"/>
        <v>40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50">
        <f t="shared" si="6"/>
        <v>40</v>
      </c>
    </row>
    <row r="52" spans="1:59" ht="12" customHeight="1">
      <c r="A52" s="124"/>
      <c r="B52" s="109"/>
      <c r="C52" s="106"/>
      <c r="D52" s="3" t="s">
        <v>36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34">
        <f t="shared" si="13"/>
        <v>0</v>
      </c>
      <c r="W52" s="16">
        <v>0</v>
      </c>
      <c r="X52" s="16">
        <v>0</v>
      </c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15"/>
      <c r="AW52" s="15"/>
      <c r="AX52" s="34">
        <f t="shared" si="14"/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50">
        <f t="shared" si="6"/>
        <v>0</v>
      </c>
    </row>
    <row r="53" spans="1:59" ht="12" customHeight="1">
      <c r="A53" s="124"/>
      <c r="B53" s="109"/>
      <c r="C53" s="106"/>
      <c r="D53" s="3" t="s">
        <v>112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34">
        <f t="shared" si="13"/>
        <v>0</v>
      </c>
      <c r="W53" s="16">
        <v>0</v>
      </c>
      <c r="X53" s="16">
        <v>0</v>
      </c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15"/>
      <c r="AW53" s="15"/>
      <c r="AX53" s="34">
        <f t="shared" si="14"/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50">
        <f t="shared" si="6"/>
        <v>0</v>
      </c>
    </row>
    <row r="54" spans="1:59" ht="12" customHeight="1">
      <c r="A54" s="124"/>
      <c r="B54" s="110"/>
      <c r="C54" s="107"/>
      <c r="D54" s="3" t="s">
        <v>113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34">
        <f t="shared" si="13"/>
        <v>0</v>
      </c>
      <c r="W54" s="16">
        <v>0</v>
      </c>
      <c r="X54" s="16">
        <v>0</v>
      </c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15"/>
      <c r="AW54" s="15"/>
      <c r="AX54" s="34">
        <f t="shared" si="14"/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50">
        <f t="shared" si="6"/>
        <v>0</v>
      </c>
    </row>
    <row r="55" spans="1:59" ht="12" customHeight="1">
      <c r="A55" s="124"/>
      <c r="B55" s="108" t="s">
        <v>157</v>
      </c>
      <c r="C55" s="105" t="s">
        <v>94</v>
      </c>
      <c r="D55" s="3" t="s">
        <v>35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34">
        <f t="shared" si="11"/>
        <v>0</v>
      </c>
      <c r="W55" s="16">
        <v>0</v>
      </c>
      <c r="X55" s="16">
        <v>0</v>
      </c>
      <c r="Y55" s="25">
        <v>4</v>
      </c>
      <c r="Z55" s="25">
        <v>4</v>
      </c>
      <c r="AA55" s="25">
        <v>4</v>
      </c>
      <c r="AB55" s="25">
        <v>4</v>
      </c>
      <c r="AC55" s="25">
        <v>4</v>
      </c>
      <c r="AD55" s="25">
        <v>4</v>
      </c>
      <c r="AE55" s="25">
        <v>4</v>
      </c>
      <c r="AF55" s="25">
        <v>4</v>
      </c>
      <c r="AG55" s="25">
        <v>4</v>
      </c>
      <c r="AH55" s="25">
        <v>4</v>
      </c>
      <c r="AI55" s="25">
        <v>4</v>
      </c>
      <c r="AJ55" s="25">
        <v>6</v>
      </c>
      <c r="AK55" s="25">
        <v>4</v>
      </c>
      <c r="AL55" s="47">
        <v>4</v>
      </c>
      <c r="AM55" s="25"/>
      <c r="AN55" s="25"/>
      <c r="AO55" s="25"/>
      <c r="AP55" s="25"/>
      <c r="AQ55" s="25"/>
      <c r="AR55" s="25"/>
      <c r="AS55" s="25"/>
      <c r="AT55" s="25"/>
      <c r="AU55" s="25"/>
      <c r="AV55" s="15"/>
      <c r="AW55" s="15"/>
      <c r="AX55" s="34">
        <f t="shared" si="12"/>
        <v>58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50">
        <f aca="true" t="shared" si="15" ref="BG55:BG76">SUM(V55+AX55)</f>
        <v>58</v>
      </c>
    </row>
    <row r="56" spans="1:59" ht="12" customHeight="1">
      <c r="A56" s="124"/>
      <c r="B56" s="109"/>
      <c r="C56" s="106"/>
      <c r="D56" s="3" t="s">
        <v>36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34">
        <f t="shared" si="11"/>
        <v>0</v>
      </c>
      <c r="W56" s="16">
        <v>0</v>
      </c>
      <c r="X56" s="16">
        <v>0</v>
      </c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15"/>
      <c r="AW56" s="15"/>
      <c r="AX56" s="34">
        <f t="shared" si="12"/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50">
        <f t="shared" si="15"/>
        <v>0</v>
      </c>
    </row>
    <row r="57" spans="1:59" ht="12" customHeight="1">
      <c r="A57" s="124"/>
      <c r="B57" s="109"/>
      <c r="C57" s="106"/>
      <c r="D57" s="3" t="s">
        <v>112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34">
        <f t="shared" si="11"/>
        <v>0</v>
      </c>
      <c r="W57" s="16">
        <v>0</v>
      </c>
      <c r="X57" s="16">
        <v>0</v>
      </c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15"/>
      <c r="AW57" s="15"/>
      <c r="AX57" s="34">
        <f t="shared" si="12"/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50">
        <f t="shared" si="15"/>
        <v>0</v>
      </c>
    </row>
    <row r="58" spans="1:59" ht="12" customHeight="1">
      <c r="A58" s="124"/>
      <c r="B58" s="110"/>
      <c r="C58" s="107"/>
      <c r="D58" s="3" t="s">
        <v>113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34">
        <f t="shared" si="11"/>
        <v>0</v>
      </c>
      <c r="W58" s="16">
        <v>0</v>
      </c>
      <c r="X58" s="16">
        <v>0</v>
      </c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15"/>
      <c r="AW58" s="15"/>
      <c r="AX58" s="34">
        <f t="shared" si="12"/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50">
        <f t="shared" si="15"/>
        <v>0</v>
      </c>
    </row>
    <row r="59" spans="1:59" ht="12" customHeight="1">
      <c r="A59" s="124"/>
      <c r="B59" s="111" t="s">
        <v>62</v>
      </c>
      <c r="C59" s="114" t="s">
        <v>63</v>
      </c>
      <c r="D59" s="3" t="s">
        <v>35</v>
      </c>
      <c r="E59" s="4">
        <f>SUM(E63,E77)</f>
        <v>12</v>
      </c>
      <c r="F59" s="4">
        <f aca="true" t="shared" si="16" ref="F59:BG59">SUM(F63,F77)</f>
        <v>12</v>
      </c>
      <c r="G59" s="4">
        <f t="shared" si="16"/>
        <v>12</v>
      </c>
      <c r="H59" s="4">
        <f t="shared" si="16"/>
        <v>12</v>
      </c>
      <c r="I59" s="4">
        <f t="shared" si="16"/>
        <v>12</v>
      </c>
      <c r="J59" s="4">
        <f t="shared" si="16"/>
        <v>12</v>
      </c>
      <c r="K59" s="4">
        <f t="shared" si="16"/>
        <v>12</v>
      </c>
      <c r="L59" s="4">
        <f t="shared" si="16"/>
        <v>12</v>
      </c>
      <c r="M59" s="4">
        <f t="shared" si="16"/>
        <v>14</v>
      </c>
      <c r="N59" s="4">
        <f t="shared" si="16"/>
        <v>12</v>
      </c>
      <c r="O59" s="4">
        <f t="shared" si="16"/>
        <v>14</v>
      </c>
      <c r="P59" s="4">
        <f t="shared" si="16"/>
        <v>12</v>
      </c>
      <c r="Q59" s="4">
        <f t="shared" si="16"/>
        <v>14</v>
      </c>
      <c r="R59" s="4">
        <f t="shared" si="16"/>
        <v>36</v>
      </c>
      <c r="S59" s="4">
        <f t="shared" si="16"/>
        <v>36</v>
      </c>
      <c r="T59" s="4">
        <f t="shared" si="16"/>
        <v>36</v>
      </c>
      <c r="U59" s="4">
        <f t="shared" si="16"/>
        <v>36</v>
      </c>
      <c r="V59" s="35">
        <f t="shared" si="16"/>
        <v>306</v>
      </c>
      <c r="W59" s="4">
        <f t="shared" si="16"/>
        <v>0</v>
      </c>
      <c r="X59" s="4">
        <f t="shared" si="16"/>
        <v>0</v>
      </c>
      <c r="Y59" s="4">
        <f t="shared" si="16"/>
        <v>12</v>
      </c>
      <c r="Z59" s="4">
        <f t="shared" si="16"/>
        <v>14</v>
      </c>
      <c r="AA59" s="4">
        <f t="shared" si="16"/>
        <v>12</v>
      </c>
      <c r="AB59" s="4">
        <f t="shared" si="16"/>
        <v>14</v>
      </c>
      <c r="AC59" s="4">
        <f t="shared" si="16"/>
        <v>12</v>
      </c>
      <c r="AD59" s="4">
        <f t="shared" si="16"/>
        <v>14</v>
      </c>
      <c r="AE59" s="4">
        <f t="shared" si="16"/>
        <v>12</v>
      </c>
      <c r="AF59" s="4">
        <f t="shared" si="16"/>
        <v>14</v>
      </c>
      <c r="AG59" s="4">
        <f t="shared" si="16"/>
        <v>12</v>
      </c>
      <c r="AH59" s="4">
        <f t="shared" si="16"/>
        <v>14</v>
      </c>
      <c r="AI59" s="4">
        <f t="shared" si="16"/>
        <v>12</v>
      </c>
      <c r="AJ59" s="4">
        <f t="shared" si="16"/>
        <v>12</v>
      </c>
      <c r="AK59" s="4">
        <f t="shared" si="16"/>
        <v>12</v>
      </c>
      <c r="AL59" s="4">
        <f t="shared" si="16"/>
        <v>18</v>
      </c>
      <c r="AM59" s="4">
        <f t="shared" si="16"/>
        <v>24</v>
      </c>
      <c r="AN59" s="4">
        <f t="shared" si="16"/>
        <v>36</v>
      </c>
      <c r="AO59" s="4">
        <f t="shared" si="16"/>
        <v>36</v>
      </c>
      <c r="AP59" s="4">
        <f t="shared" si="16"/>
        <v>36</v>
      </c>
      <c r="AQ59" s="4">
        <f t="shared" si="16"/>
        <v>12</v>
      </c>
      <c r="AR59" s="4">
        <f t="shared" si="16"/>
        <v>0</v>
      </c>
      <c r="AS59" s="4">
        <f t="shared" si="16"/>
        <v>0</v>
      </c>
      <c r="AT59" s="4">
        <f t="shared" si="16"/>
        <v>0</v>
      </c>
      <c r="AU59" s="4">
        <f t="shared" si="16"/>
        <v>0</v>
      </c>
      <c r="AV59" s="4">
        <f t="shared" si="16"/>
        <v>0</v>
      </c>
      <c r="AW59" s="4">
        <f t="shared" si="16"/>
        <v>0</v>
      </c>
      <c r="AX59" s="35">
        <f t="shared" si="16"/>
        <v>328</v>
      </c>
      <c r="AY59" s="4">
        <f t="shared" si="16"/>
        <v>0</v>
      </c>
      <c r="AZ59" s="4">
        <f t="shared" si="16"/>
        <v>0</v>
      </c>
      <c r="BA59" s="4">
        <f t="shared" si="16"/>
        <v>0</v>
      </c>
      <c r="BB59" s="4">
        <f t="shared" si="16"/>
        <v>0</v>
      </c>
      <c r="BC59" s="4">
        <f t="shared" si="16"/>
        <v>0</v>
      </c>
      <c r="BD59" s="4">
        <f t="shared" si="16"/>
        <v>0</v>
      </c>
      <c r="BE59" s="4">
        <f t="shared" si="16"/>
        <v>0</v>
      </c>
      <c r="BF59" s="4">
        <f t="shared" si="16"/>
        <v>0</v>
      </c>
      <c r="BG59" s="45">
        <f t="shared" si="16"/>
        <v>634</v>
      </c>
    </row>
    <row r="60" spans="1:59" ht="12" customHeight="1">
      <c r="A60" s="124"/>
      <c r="B60" s="112"/>
      <c r="C60" s="115"/>
      <c r="D60" s="3" t="s">
        <v>36</v>
      </c>
      <c r="E60" s="4">
        <f>SUM(E64)</f>
        <v>2</v>
      </c>
      <c r="F60" s="4">
        <f aca="true" t="shared" si="17" ref="F60:BG60">SUM(F64)</f>
        <v>2</v>
      </c>
      <c r="G60" s="4">
        <f t="shared" si="17"/>
        <v>2</v>
      </c>
      <c r="H60" s="4">
        <f t="shared" si="17"/>
        <v>2</v>
      </c>
      <c r="I60" s="4">
        <f t="shared" si="17"/>
        <v>2</v>
      </c>
      <c r="J60" s="4">
        <f t="shared" si="17"/>
        <v>2</v>
      </c>
      <c r="K60" s="4">
        <f t="shared" si="17"/>
        <v>2</v>
      </c>
      <c r="L60" s="4">
        <f t="shared" si="17"/>
        <v>2</v>
      </c>
      <c r="M60" s="4">
        <f t="shared" si="17"/>
        <v>2</v>
      </c>
      <c r="N60" s="4">
        <f t="shared" si="17"/>
        <v>2</v>
      </c>
      <c r="O60" s="4">
        <f t="shared" si="17"/>
        <v>2</v>
      </c>
      <c r="P60" s="4">
        <f t="shared" si="17"/>
        <v>2</v>
      </c>
      <c r="Q60" s="4">
        <f t="shared" si="17"/>
        <v>2</v>
      </c>
      <c r="R60" s="4">
        <f t="shared" si="17"/>
        <v>0</v>
      </c>
      <c r="S60" s="4">
        <f t="shared" si="17"/>
        <v>0</v>
      </c>
      <c r="T60" s="4">
        <f t="shared" si="17"/>
        <v>0</v>
      </c>
      <c r="U60" s="4">
        <f t="shared" si="17"/>
        <v>0</v>
      </c>
      <c r="V60" s="35">
        <f t="shared" si="17"/>
        <v>26</v>
      </c>
      <c r="W60" s="4">
        <f t="shared" si="17"/>
        <v>0</v>
      </c>
      <c r="X60" s="4">
        <f t="shared" si="17"/>
        <v>0</v>
      </c>
      <c r="Y60" s="4">
        <f t="shared" si="17"/>
        <v>2</v>
      </c>
      <c r="Z60" s="4">
        <f t="shared" si="17"/>
        <v>2</v>
      </c>
      <c r="AA60" s="4">
        <f t="shared" si="17"/>
        <v>2</v>
      </c>
      <c r="AB60" s="4">
        <f t="shared" si="17"/>
        <v>2</v>
      </c>
      <c r="AC60" s="4">
        <f t="shared" si="17"/>
        <v>2</v>
      </c>
      <c r="AD60" s="4">
        <f t="shared" si="17"/>
        <v>2</v>
      </c>
      <c r="AE60" s="4">
        <f t="shared" si="17"/>
        <v>2</v>
      </c>
      <c r="AF60" s="4">
        <f t="shared" si="17"/>
        <v>2</v>
      </c>
      <c r="AG60" s="4">
        <f t="shared" si="17"/>
        <v>2</v>
      </c>
      <c r="AH60" s="4">
        <f t="shared" si="17"/>
        <v>2</v>
      </c>
      <c r="AI60" s="4">
        <f t="shared" si="17"/>
        <v>2</v>
      </c>
      <c r="AJ60" s="4">
        <f t="shared" si="17"/>
        <v>4</v>
      </c>
      <c r="AK60" s="4">
        <f t="shared" si="17"/>
        <v>4</v>
      </c>
      <c r="AL60" s="4">
        <f t="shared" si="17"/>
        <v>0</v>
      </c>
      <c r="AM60" s="4">
        <f t="shared" si="17"/>
        <v>0</v>
      </c>
      <c r="AN60" s="4">
        <f t="shared" si="17"/>
        <v>0</v>
      </c>
      <c r="AO60" s="4">
        <f t="shared" si="17"/>
        <v>0</v>
      </c>
      <c r="AP60" s="4">
        <f t="shared" si="17"/>
        <v>0</v>
      </c>
      <c r="AQ60" s="4">
        <f t="shared" si="17"/>
        <v>0</v>
      </c>
      <c r="AR60" s="4">
        <f t="shared" si="17"/>
        <v>0</v>
      </c>
      <c r="AS60" s="4">
        <f t="shared" si="17"/>
        <v>0</v>
      </c>
      <c r="AT60" s="4">
        <f t="shared" si="17"/>
        <v>0</v>
      </c>
      <c r="AU60" s="4">
        <f t="shared" si="17"/>
        <v>0</v>
      </c>
      <c r="AV60" s="4">
        <f t="shared" si="17"/>
        <v>0</v>
      </c>
      <c r="AW60" s="4">
        <f t="shared" si="17"/>
        <v>0</v>
      </c>
      <c r="AX60" s="35">
        <f t="shared" si="17"/>
        <v>30</v>
      </c>
      <c r="AY60" s="4">
        <f t="shared" si="17"/>
        <v>0</v>
      </c>
      <c r="AZ60" s="4">
        <f t="shared" si="17"/>
        <v>0</v>
      </c>
      <c r="BA60" s="4">
        <f t="shared" si="17"/>
        <v>0</v>
      </c>
      <c r="BB60" s="4">
        <f t="shared" si="17"/>
        <v>0</v>
      </c>
      <c r="BC60" s="4">
        <f t="shared" si="17"/>
        <v>0</v>
      </c>
      <c r="BD60" s="4">
        <f t="shared" si="17"/>
        <v>0</v>
      </c>
      <c r="BE60" s="4">
        <f t="shared" si="17"/>
        <v>0</v>
      </c>
      <c r="BF60" s="4">
        <f t="shared" si="17"/>
        <v>0</v>
      </c>
      <c r="BG60" s="45">
        <f t="shared" si="17"/>
        <v>56</v>
      </c>
    </row>
    <row r="61" spans="1:59" ht="12" customHeight="1">
      <c r="A61" s="124"/>
      <c r="B61" s="112"/>
      <c r="C61" s="115"/>
      <c r="D61" s="3" t="s">
        <v>112</v>
      </c>
      <c r="E61" s="13">
        <f>SUM(E67,E71)</f>
        <v>0</v>
      </c>
      <c r="F61" s="13">
        <f aca="true" t="shared" si="18" ref="F61:BG61">SUM(F67,F71)</f>
        <v>0</v>
      </c>
      <c r="G61" s="13">
        <f t="shared" si="18"/>
        <v>0</v>
      </c>
      <c r="H61" s="13">
        <f t="shared" si="18"/>
        <v>0</v>
      </c>
      <c r="I61" s="13">
        <f t="shared" si="18"/>
        <v>0</v>
      </c>
      <c r="J61" s="13">
        <f t="shared" si="18"/>
        <v>0</v>
      </c>
      <c r="K61" s="13">
        <f t="shared" si="18"/>
        <v>0</v>
      </c>
      <c r="L61" s="13">
        <f t="shared" si="18"/>
        <v>0</v>
      </c>
      <c r="M61" s="13">
        <f t="shared" si="18"/>
        <v>0</v>
      </c>
      <c r="N61" s="13">
        <f t="shared" si="18"/>
        <v>0</v>
      </c>
      <c r="O61" s="13">
        <f t="shared" si="18"/>
        <v>0</v>
      </c>
      <c r="P61" s="13">
        <f t="shared" si="18"/>
        <v>0</v>
      </c>
      <c r="Q61" s="13">
        <f t="shared" si="18"/>
        <v>2</v>
      </c>
      <c r="R61" s="13">
        <f t="shared" si="18"/>
        <v>0</v>
      </c>
      <c r="S61" s="13">
        <f t="shared" si="18"/>
        <v>0</v>
      </c>
      <c r="T61" s="13">
        <f t="shared" si="18"/>
        <v>0</v>
      </c>
      <c r="U61" s="13">
        <f t="shared" si="18"/>
        <v>0</v>
      </c>
      <c r="V61" s="33">
        <f t="shared" si="18"/>
        <v>2</v>
      </c>
      <c r="W61" s="13">
        <f t="shared" si="18"/>
        <v>0</v>
      </c>
      <c r="X61" s="13">
        <f t="shared" si="18"/>
        <v>0</v>
      </c>
      <c r="Y61" s="13">
        <f t="shared" si="18"/>
        <v>0</v>
      </c>
      <c r="Z61" s="13">
        <f t="shared" si="18"/>
        <v>0</v>
      </c>
      <c r="AA61" s="13">
        <f t="shared" si="18"/>
        <v>0</v>
      </c>
      <c r="AB61" s="13">
        <f t="shared" si="18"/>
        <v>0</v>
      </c>
      <c r="AC61" s="13">
        <f t="shared" si="18"/>
        <v>0</v>
      </c>
      <c r="AD61" s="13">
        <f t="shared" si="18"/>
        <v>0</v>
      </c>
      <c r="AE61" s="13">
        <f t="shared" si="18"/>
        <v>0</v>
      </c>
      <c r="AF61" s="13">
        <f t="shared" si="18"/>
        <v>0</v>
      </c>
      <c r="AG61" s="13">
        <f t="shared" si="18"/>
        <v>0</v>
      </c>
      <c r="AH61" s="13">
        <f t="shared" si="18"/>
        <v>0</v>
      </c>
      <c r="AI61" s="13">
        <f t="shared" si="18"/>
        <v>0</v>
      </c>
      <c r="AJ61" s="13">
        <f t="shared" si="18"/>
        <v>0</v>
      </c>
      <c r="AK61" s="13">
        <f t="shared" si="18"/>
        <v>2</v>
      </c>
      <c r="AL61" s="13">
        <f t="shared" si="18"/>
        <v>0</v>
      </c>
      <c r="AM61" s="13">
        <f t="shared" si="18"/>
        <v>0</v>
      </c>
      <c r="AN61" s="13">
        <f t="shared" si="18"/>
        <v>0</v>
      </c>
      <c r="AO61" s="13">
        <f t="shared" si="18"/>
        <v>0</v>
      </c>
      <c r="AP61" s="13">
        <f t="shared" si="18"/>
        <v>0</v>
      </c>
      <c r="AQ61" s="13">
        <f t="shared" si="18"/>
        <v>0</v>
      </c>
      <c r="AR61" s="13">
        <f t="shared" si="18"/>
        <v>0</v>
      </c>
      <c r="AS61" s="13">
        <f t="shared" si="18"/>
        <v>0</v>
      </c>
      <c r="AT61" s="13">
        <f t="shared" si="18"/>
        <v>0</v>
      </c>
      <c r="AU61" s="13">
        <f t="shared" si="18"/>
        <v>0</v>
      </c>
      <c r="AV61" s="13">
        <f t="shared" si="18"/>
        <v>0</v>
      </c>
      <c r="AW61" s="13">
        <f t="shared" si="18"/>
        <v>0</v>
      </c>
      <c r="AX61" s="33">
        <f t="shared" si="18"/>
        <v>2</v>
      </c>
      <c r="AY61" s="13">
        <f t="shared" si="18"/>
        <v>0</v>
      </c>
      <c r="AZ61" s="13">
        <f t="shared" si="18"/>
        <v>0</v>
      </c>
      <c r="BA61" s="13">
        <f t="shared" si="18"/>
        <v>0</v>
      </c>
      <c r="BB61" s="13">
        <f t="shared" si="18"/>
        <v>0</v>
      </c>
      <c r="BC61" s="13">
        <f t="shared" si="18"/>
        <v>0</v>
      </c>
      <c r="BD61" s="13">
        <f t="shared" si="18"/>
        <v>0</v>
      </c>
      <c r="BE61" s="13">
        <f t="shared" si="18"/>
        <v>0</v>
      </c>
      <c r="BF61" s="13">
        <f t="shared" si="18"/>
        <v>0</v>
      </c>
      <c r="BG61" s="49">
        <f t="shared" si="18"/>
        <v>4</v>
      </c>
    </row>
    <row r="62" spans="1:59" ht="12" customHeight="1">
      <c r="A62" s="124"/>
      <c r="B62" s="113"/>
      <c r="C62" s="116"/>
      <c r="D62" s="3" t="s">
        <v>113</v>
      </c>
      <c r="E62" s="13">
        <f>SUM(E61,E68,E72)</f>
        <v>0</v>
      </c>
      <c r="F62" s="13">
        <f aca="true" t="shared" si="19" ref="F62:BG62">SUM(F61,F68,F72)</f>
        <v>0</v>
      </c>
      <c r="G62" s="13">
        <f t="shared" si="19"/>
        <v>0</v>
      </c>
      <c r="H62" s="13">
        <f t="shared" si="19"/>
        <v>0</v>
      </c>
      <c r="I62" s="13">
        <f t="shared" si="19"/>
        <v>0</v>
      </c>
      <c r="J62" s="13">
        <f t="shared" si="19"/>
        <v>0</v>
      </c>
      <c r="K62" s="13">
        <f t="shared" si="19"/>
        <v>0</v>
      </c>
      <c r="L62" s="13">
        <f t="shared" si="19"/>
        <v>0</v>
      </c>
      <c r="M62" s="13">
        <f t="shared" si="19"/>
        <v>0</v>
      </c>
      <c r="N62" s="13">
        <f t="shared" si="19"/>
        <v>0</v>
      </c>
      <c r="O62" s="13">
        <f t="shared" si="19"/>
        <v>0</v>
      </c>
      <c r="P62" s="13">
        <f t="shared" si="19"/>
        <v>0</v>
      </c>
      <c r="Q62" s="13">
        <f t="shared" si="19"/>
        <v>8</v>
      </c>
      <c r="R62" s="13">
        <f t="shared" si="19"/>
        <v>0</v>
      </c>
      <c r="S62" s="13">
        <f t="shared" si="19"/>
        <v>0</v>
      </c>
      <c r="T62" s="13">
        <f t="shared" si="19"/>
        <v>0</v>
      </c>
      <c r="U62" s="13">
        <f t="shared" si="19"/>
        <v>0</v>
      </c>
      <c r="V62" s="33">
        <f t="shared" si="19"/>
        <v>8</v>
      </c>
      <c r="W62" s="13">
        <f t="shared" si="19"/>
        <v>0</v>
      </c>
      <c r="X62" s="13">
        <f t="shared" si="19"/>
        <v>0</v>
      </c>
      <c r="Y62" s="13">
        <f t="shared" si="19"/>
        <v>0</v>
      </c>
      <c r="Z62" s="13">
        <f t="shared" si="19"/>
        <v>0</v>
      </c>
      <c r="AA62" s="13">
        <f t="shared" si="19"/>
        <v>0</v>
      </c>
      <c r="AB62" s="13">
        <f t="shared" si="19"/>
        <v>0</v>
      </c>
      <c r="AC62" s="13">
        <f t="shared" si="19"/>
        <v>0</v>
      </c>
      <c r="AD62" s="13">
        <f t="shared" si="19"/>
        <v>0</v>
      </c>
      <c r="AE62" s="13">
        <f t="shared" si="19"/>
        <v>0</v>
      </c>
      <c r="AF62" s="13">
        <f t="shared" si="19"/>
        <v>0</v>
      </c>
      <c r="AG62" s="13">
        <f t="shared" si="19"/>
        <v>0</v>
      </c>
      <c r="AH62" s="13">
        <f t="shared" si="19"/>
        <v>0</v>
      </c>
      <c r="AI62" s="13">
        <f t="shared" si="19"/>
        <v>0</v>
      </c>
      <c r="AJ62" s="13">
        <f t="shared" si="19"/>
        <v>0</v>
      </c>
      <c r="AK62" s="13">
        <f t="shared" si="19"/>
        <v>2</v>
      </c>
      <c r="AL62" s="13">
        <f t="shared" si="19"/>
        <v>6</v>
      </c>
      <c r="AM62" s="13">
        <f t="shared" si="19"/>
        <v>0</v>
      </c>
      <c r="AN62" s="13">
        <f t="shared" si="19"/>
        <v>0</v>
      </c>
      <c r="AO62" s="13">
        <f t="shared" si="19"/>
        <v>0</v>
      </c>
      <c r="AP62" s="13">
        <f t="shared" si="19"/>
        <v>0</v>
      </c>
      <c r="AQ62" s="13">
        <f t="shared" si="19"/>
        <v>0</v>
      </c>
      <c r="AR62" s="13">
        <f t="shared" si="19"/>
        <v>0</v>
      </c>
      <c r="AS62" s="13">
        <f t="shared" si="19"/>
        <v>0</v>
      </c>
      <c r="AT62" s="13">
        <f t="shared" si="19"/>
        <v>0</v>
      </c>
      <c r="AU62" s="13">
        <f t="shared" si="19"/>
        <v>0</v>
      </c>
      <c r="AV62" s="13">
        <f t="shared" si="19"/>
        <v>0</v>
      </c>
      <c r="AW62" s="13">
        <f t="shared" si="19"/>
        <v>0</v>
      </c>
      <c r="AX62" s="33">
        <f t="shared" si="19"/>
        <v>8</v>
      </c>
      <c r="AY62" s="13">
        <f t="shared" si="19"/>
        <v>0</v>
      </c>
      <c r="AZ62" s="13">
        <f t="shared" si="19"/>
        <v>0</v>
      </c>
      <c r="BA62" s="13">
        <f t="shared" si="19"/>
        <v>0</v>
      </c>
      <c r="BB62" s="13">
        <f t="shared" si="19"/>
        <v>0</v>
      </c>
      <c r="BC62" s="13">
        <f t="shared" si="19"/>
        <v>0</v>
      </c>
      <c r="BD62" s="13">
        <f t="shared" si="19"/>
        <v>0</v>
      </c>
      <c r="BE62" s="13">
        <f t="shared" si="19"/>
        <v>0</v>
      </c>
      <c r="BF62" s="13">
        <f t="shared" si="19"/>
        <v>0</v>
      </c>
      <c r="BG62" s="49">
        <f t="shared" si="19"/>
        <v>16</v>
      </c>
    </row>
    <row r="63" spans="1:59" ht="24" customHeight="1">
      <c r="A63" s="124"/>
      <c r="B63" s="127" t="s">
        <v>95</v>
      </c>
      <c r="C63" s="120" t="s">
        <v>146</v>
      </c>
      <c r="D63" s="3" t="s">
        <v>35</v>
      </c>
      <c r="E63" s="13">
        <f>SUM(E65,E69,E74,E75)+E73</f>
        <v>12</v>
      </c>
      <c r="F63" s="13">
        <f aca="true" t="shared" si="20" ref="F63:BG63">SUM(F65,F69,F74,F75)+F73</f>
        <v>12</v>
      </c>
      <c r="G63" s="13">
        <f t="shared" si="20"/>
        <v>12</v>
      </c>
      <c r="H63" s="13">
        <f t="shared" si="20"/>
        <v>12</v>
      </c>
      <c r="I63" s="13">
        <f t="shared" si="20"/>
        <v>12</v>
      </c>
      <c r="J63" s="13">
        <f t="shared" si="20"/>
        <v>12</v>
      </c>
      <c r="K63" s="13">
        <f t="shared" si="20"/>
        <v>12</v>
      </c>
      <c r="L63" s="13">
        <f t="shared" si="20"/>
        <v>12</v>
      </c>
      <c r="M63" s="13">
        <f t="shared" si="20"/>
        <v>14</v>
      </c>
      <c r="N63" s="13">
        <f t="shared" si="20"/>
        <v>12</v>
      </c>
      <c r="O63" s="13">
        <f t="shared" si="20"/>
        <v>14</v>
      </c>
      <c r="P63" s="13">
        <f t="shared" si="20"/>
        <v>12</v>
      </c>
      <c r="Q63" s="13">
        <f t="shared" si="20"/>
        <v>14</v>
      </c>
      <c r="R63" s="13">
        <f t="shared" si="20"/>
        <v>36</v>
      </c>
      <c r="S63" s="13">
        <f t="shared" si="20"/>
        <v>36</v>
      </c>
      <c r="T63" s="13">
        <f t="shared" si="20"/>
        <v>36</v>
      </c>
      <c r="U63" s="13">
        <f t="shared" si="20"/>
        <v>36</v>
      </c>
      <c r="V63" s="33">
        <f t="shared" si="20"/>
        <v>306</v>
      </c>
      <c r="W63" s="13">
        <f t="shared" si="20"/>
        <v>0</v>
      </c>
      <c r="X63" s="13">
        <f t="shared" si="20"/>
        <v>0</v>
      </c>
      <c r="Y63" s="13">
        <f t="shared" si="20"/>
        <v>12</v>
      </c>
      <c r="Z63" s="13">
        <f t="shared" si="20"/>
        <v>14</v>
      </c>
      <c r="AA63" s="13">
        <f t="shared" si="20"/>
        <v>12</v>
      </c>
      <c r="AB63" s="13">
        <f t="shared" si="20"/>
        <v>14</v>
      </c>
      <c r="AC63" s="13">
        <f t="shared" si="20"/>
        <v>12</v>
      </c>
      <c r="AD63" s="13">
        <f t="shared" si="20"/>
        <v>14</v>
      </c>
      <c r="AE63" s="13">
        <f t="shared" si="20"/>
        <v>12</v>
      </c>
      <c r="AF63" s="13">
        <f t="shared" si="20"/>
        <v>14</v>
      </c>
      <c r="AG63" s="13">
        <f t="shared" si="20"/>
        <v>12</v>
      </c>
      <c r="AH63" s="13">
        <f t="shared" si="20"/>
        <v>14</v>
      </c>
      <c r="AI63" s="13">
        <f t="shared" si="20"/>
        <v>12</v>
      </c>
      <c r="AJ63" s="13">
        <f t="shared" si="20"/>
        <v>12</v>
      </c>
      <c r="AK63" s="13">
        <f t="shared" si="20"/>
        <v>12</v>
      </c>
      <c r="AL63" s="13">
        <f t="shared" si="20"/>
        <v>18</v>
      </c>
      <c r="AM63" s="13">
        <f t="shared" si="20"/>
        <v>0</v>
      </c>
      <c r="AN63" s="13">
        <f t="shared" si="20"/>
        <v>0</v>
      </c>
      <c r="AO63" s="13">
        <f t="shared" si="20"/>
        <v>0</v>
      </c>
      <c r="AP63" s="13">
        <f t="shared" si="20"/>
        <v>0</v>
      </c>
      <c r="AQ63" s="13">
        <f t="shared" si="20"/>
        <v>0</v>
      </c>
      <c r="AR63" s="13">
        <f t="shared" si="20"/>
        <v>0</v>
      </c>
      <c r="AS63" s="13">
        <f t="shared" si="20"/>
        <v>0</v>
      </c>
      <c r="AT63" s="13">
        <f t="shared" si="20"/>
        <v>0</v>
      </c>
      <c r="AU63" s="13">
        <f t="shared" si="20"/>
        <v>0</v>
      </c>
      <c r="AV63" s="13">
        <f t="shared" si="20"/>
        <v>0</v>
      </c>
      <c r="AW63" s="13">
        <f t="shared" si="20"/>
        <v>0</v>
      </c>
      <c r="AX63" s="33">
        <f t="shared" si="20"/>
        <v>184</v>
      </c>
      <c r="AY63" s="13">
        <f t="shared" si="20"/>
        <v>0</v>
      </c>
      <c r="AZ63" s="13">
        <f t="shared" si="20"/>
        <v>0</v>
      </c>
      <c r="BA63" s="13">
        <f t="shared" si="20"/>
        <v>0</v>
      </c>
      <c r="BB63" s="13">
        <f t="shared" si="20"/>
        <v>0</v>
      </c>
      <c r="BC63" s="13">
        <f t="shared" si="20"/>
        <v>0</v>
      </c>
      <c r="BD63" s="13">
        <f t="shared" si="20"/>
        <v>0</v>
      </c>
      <c r="BE63" s="13">
        <f t="shared" si="20"/>
        <v>0</v>
      </c>
      <c r="BF63" s="13">
        <f t="shared" si="20"/>
        <v>0</v>
      </c>
      <c r="BG63" s="49">
        <f t="shared" si="20"/>
        <v>490</v>
      </c>
    </row>
    <row r="64" spans="1:59" ht="24" customHeight="1">
      <c r="A64" s="124"/>
      <c r="B64" s="127"/>
      <c r="C64" s="120"/>
      <c r="D64" s="3" t="s">
        <v>36</v>
      </c>
      <c r="E64" s="13">
        <f aca="true" t="shared" si="21" ref="E64:AX64">SUM(E66)+E70</f>
        <v>2</v>
      </c>
      <c r="F64" s="13">
        <f t="shared" si="21"/>
        <v>2</v>
      </c>
      <c r="G64" s="13">
        <f t="shared" si="21"/>
        <v>2</v>
      </c>
      <c r="H64" s="13">
        <f t="shared" si="21"/>
        <v>2</v>
      </c>
      <c r="I64" s="13">
        <f t="shared" si="21"/>
        <v>2</v>
      </c>
      <c r="J64" s="13">
        <f t="shared" si="21"/>
        <v>2</v>
      </c>
      <c r="K64" s="13">
        <f t="shared" si="21"/>
        <v>2</v>
      </c>
      <c r="L64" s="13">
        <f t="shared" si="21"/>
        <v>2</v>
      </c>
      <c r="M64" s="13">
        <f t="shared" si="21"/>
        <v>2</v>
      </c>
      <c r="N64" s="13">
        <f t="shared" si="21"/>
        <v>2</v>
      </c>
      <c r="O64" s="13">
        <f t="shared" si="21"/>
        <v>2</v>
      </c>
      <c r="P64" s="13">
        <f t="shared" si="21"/>
        <v>2</v>
      </c>
      <c r="Q64" s="13">
        <f t="shared" si="21"/>
        <v>2</v>
      </c>
      <c r="R64" s="13">
        <f t="shared" si="21"/>
        <v>0</v>
      </c>
      <c r="S64" s="13">
        <f t="shared" si="21"/>
        <v>0</v>
      </c>
      <c r="T64" s="13">
        <f t="shared" si="21"/>
        <v>0</v>
      </c>
      <c r="U64" s="13">
        <f t="shared" si="21"/>
        <v>0</v>
      </c>
      <c r="V64" s="33">
        <f t="shared" si="21"/>
        <v>26</v>
      </c>
      <c r="W64" s="13">
        <f t="shared" si="21"/>
        <v>0</v>
      </c>
      <c r="X64" s="13">
        <f t="shared" si="21"/>
        <v>0</v>
      </c>
      <c r="Y64" s="13">
        <f t="shared" si="21"/>
        <v>2</v>
      </c>
      <c r="Z64" s="13">
        <f t="shared" si="21"/>
        <v>2</v>
      </c>
      <c r="AA64" s="13">
        <f t="shared" si="21"/>
        <v>2</v>
      </c>
      <c r="AB64" s="13">
        <f t="shared" si="21"/>
        <v>2</v>
      </c>
      <c r="AC64" s="13">
        <f t="shared" si="21"/>
        <v>2</v>
      </c>
      <c r="AD64" s="13">
        <f t="shared" si="21"/>
        <v>2</v>
      </c>
      <c r="AE64" s="13">
        <f t="shared" si="21"/>
        <v>2</v>
      </c>
      <c r="AF64" s="13">
        <f t="shared" si="21"/>
        <v>2</v>
      </c>
      <c r="AG64" s="13">
        <f t="shared" si="21"/>
        <v>2</v>
      </c>
      <c r="AH64" s="13">
        <f t="shared" si="21"/>
        <v>2</v>
      </c>
      <c r="AI64" s="13">
        <f t="shared" si="21"/>
        <v>2</v>
      </c>
      <c r="AJ64" s="13">
        <f t="shared" si="21"/>
        <v>4</v>
      </c>
      <c r="AK64" s="13">
        <f t="shared" si="21"/>
        <v>4</v>
      </c>
      <c r="AL64" s="13">
        <f t="shared" si="21"/>
        <v>0</v>
      </c>
      <c r="AM64" s="13">
        <f t="shared" si="21"/>
        <v>0</v>
      </c>
      <c r="AN64" s="13">
        <f t="shared" si="21"/>
        <v>0</v>
      </c>
      <c r="AO64" s="13">
        <f t="shared" si="21"/>
        <v>0</v>
      </c>
      <c r="AP64" s="13">
        <f t="shared" si="21"/>
        <v>0</v>
      </c>
      <c r="AQ64" s="13">
        <f t="shared" si="21"/>
        <v>0</v>
      </c>
      <c r="AR64" s="13">
        <f t="shared" si="21"/>
        <v>0</v>
      </c>
      <c r="AS64" s="13">
        <f t="shared" si="21"/>
        <v>0</v>
      </c>
      <c r="AT64" s="13">
        <f t="shared" si="21"/>
        <v>0</v>
      </c>
      <c r="AU64" s="13">
        <f t="shared" si="21"/>
        <v>0</v>
      </c>
      <c r="AV64" s="13">
        <f t="shared" si="21"/>
        <v>0</v>
      </c>
      <c r="AW64" s="13">
        <f t="shared" si="21"/>
        <v>0</v>
      </c>
      <c r="AX64" s="33">
        <f t="shared" si="21"/>
        <v>30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50">
        <f t="shared" si="15"/>
        <v>56</v>
      </c>
    </row>
    <row r="65" spans="1:59" ht="12" customHeight="1">
      <c r="A65" s="124"/>
      <c r="B65" s="108" t="s">
        <v>96</v>
      </c>
      <c r="C65" s="105" t="s">
        <v>147</v>
      </c>
      <c r="D65" s="3" t="s">
        <v>35</v>
      </c>
      <c r="E65" s="25">
        <v>12</v>
      </c>
      <c r="F65" s="25">
        <v>12</v>
      </c>
      <c r="G65" s="25">
        <v>12</v>
      </c>
      <c r="H65" s="25">
        <v>12</v>
      </c>
      <c r="I65" s="25">
        <v>12</v>
      </c>
      <c r="J65" s="25">
        <v>12</v>
      </c>
      <c r="K65" s="25">
        <v>12</v>
      </c>
      <c r="L65" s="25">
        <v>12</v>
      </c>
      <c r="M65" s="25">
        <v>14</v>
      </c>
      <c r="N65" s="25">
        <v>12</v>
      </c>
      <c r="O65" s="25">
        <v>14</v>
      </c>
      <c r="P65" s="25">
        <v>12</v>
      </c>
      <c r="Q65" s="46">
        <v>14</v>
      </c>
      <c r="R65" s="25"/>
      <c r="S65" s="25"/>
      <c r="T65" s="25"/>
      <c r="U65" s="25"/>
      <c r="V65" s="34">
        <f aca="true" t="shared" si="22" ref="V65:V76">SUM(E65:U65)</f>
        <v>162</v>
      </c>
      <c r="W65" s="16">
        <v>0</v>
      </c>
      <c r="X65" s="16">
        <v>0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7"/>
      <c r="AV65" s="18"/>
      <c r="AW65" s="15"/>
      <c r="AX65" s="34">
        <f aca="true" t="shared" si="23" ref="AX65:AX76">SUM(Y65:AW65)</f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50">
        <f t="shared" si="15"/>
        <v>162</v>
      </c>
    </row>
    <row r="66" spans="1:59" ht="12" customHeight="1">
      <c r="A66" s="124"/>
      <c r="B66" s="109"/>
      <c r="C66" s="106"/>
      <c r="D66" s="3" t="s">
        <v>36</v>
      </c>
      <c r="E66" s="25">
        <v>2</v>
      </c>
      <c r="F66" s="25">
        <v>2</v>
      </c>
      <c r="G66" s="25">
        <v>2</v>
      </c>
      <c r="H66" s="25">
        <v>2</v>
      </c>
      <c r="I66" s="25">
        <v>2</v>
      </c>
      <c r="J66" s="25">
        <v>2</v>
      </c>
      <c r="K66" s="25">
        <v>2</v>
      </c>
      <c r="L66" s="25">
        <v>2</v>
      </c>
      <c r="M66" s="25">
        <v>2</v>
      </c>
      <c r="N66" s="25">
        <v>2</v>
      </c>
      <c r="O66" s="25">
        <v>2</v>
      </c>
      <c r="P66" s="25">
        <v>2</v>
      </c>
      <c r="Q66" s="25">
        <v>2</v>
      </c>
      <c r="R66" s="25"/>
      <c r="S66" s="25"/>
      <c r="T66" s="25"/>
      <c r="U66" s="25"/>
      <c r="V66" s="34">
        <f t="shared" si="22"/>
        <v>26</v>
      </c>
      <c r="W66" s="16">
        <v>0</v>
      </c>
      <c r="X66" s="16">
        <v>0</v>
      </c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7"/>
      <c r="AT66" s="18"/>
      <c r="AU66" s="17"/>
      <c r="AV66" s="18"/>
      <c r="AW66" s="18"/>
      <c r="AX66" s="34">
        <f t="shared" si="23"/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50">
        <f t="shared" si="15"/>
        <v>26</v>
      </c>
    </row>
    <row r="67" spans="1:59" ht="12" customHeight="1">
      <c r="A67" s="124"/>
      <c r="B67" s="109"/>
      <c r="C67" s="106"/>
      <c r="D67" s="3" t="s">
        <v>112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>
        <v>2</v>
      </c>
      <c r="R67" s="25"/>
      <c r="S67" s="25"/>
      <c r="T67" s="25"/>
      <c r="U67" s="25"/>
      <c r="V67" s="34">
        <f t="shared" si="22"/>
        <v>2</v>
      </c>
      <c r="W67" s="16">
        <v>0</v>
      </c>
      <c r="X67" s="16">
        <v>0</v>
      </c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34">
        <f t="shared" si="23"/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50">
        <f t="shared" si="15"/>
        <v>2</v>
      </c>
    </row>
    <row r="68" spans="1:59" ht="12" customHeight="1">
      <c r="A68" s="124"/>
      <c r="B68" s="110"/>
      <c r="C68" s="107"/>
      <c r="D68" s="3" t="s">
        <v>113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>
        <v>6</v>
      </c>
      <c r="R68" s="25"/>
      <c r="S68" s="25"/>
      <c r="T68" s="25"/>
      <c r="U68" s="25"/>
      <c r="V68" s="34">
        <f t="shared" si="22"/>
        <v>6</v>
      </c>
      <c r="W68" s="16">
        <v>0</v>
      </c>
      <c r="X68" s="16">
        <v>0</v>
      </c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34">
        <f t="shared" si="23"/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50">
        <f t="shared" si="15"/>
        <v>6</v>
      </c>
    </row>
    <row r="69" spans="1:59" ht="12" customHeight="1">
      <c r="A69" s="124"/>
      <c r="B69" s="108" t="s">
        <v>152</v>
      </c>
      <c r="C69" s="105" t="s">
        <v>151</v>
      </c>
      <c r="D69" s="3" t="s">
        <v>35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34">
        <f t="shared" si="22"/>
        <v>0</v>
      </c>
      <c r="W69" s="16">
        <v>0</v>
      </c>
      <c r="X69" s="16">
        <v>0</v>
      </c>
      <c r="Y69" s="15">
        <v>12</v>
      </c>
      <c r="Z69" s="15">
        <v>14</v>
      </c>
      <c r="AA69" s="15">
        <v>12</v>
      </c>
      <c r="AB69" s="15">
        <v>14</v>
      </c>
      <c r="AC69" s="15">
        <v>12</v>
      </c>
      <c r="AD69" s="15">
        <v>14</v>
      </c>
      <c r="AE69" s="15">
        <v>12</v>
      </c>
      <c r="AF69" s="15">
        <v>14</v>
      </c>
      <c r="AG69" s="15">
        <v>12</v>
      </c>
      <c r="AH69" s="15">
        <v>14</v>
      </c>
      <c r="AI69" s="15">
        <v>12</v>
      </c>
      <c r="AJ69" s="15">
        <v>12</v>
      </c>
      <c r="AK69" s="15">
        <v>12</v>
      </c>
      <c r="AL69" s="46">
        <v>6</v>
      </c>
      <c r="AM69" s="15"/>
      <c r="AN69" s="15"/>
      <c r="AO69" s="15"/>
      <c r="AP69" s="15"/>
      <c r="AQ69" s="15"/>
      <c r="AR69" s="15"/>
      <c r="AS69" s="15"/>
      <c r="AT69" s="15"/>
      <c r="AU69" s="17"/>
      <c r="AV69" s="18"/>
      <c r="AW69" s="15"/>
      <c r="AX69" s="34">
        <f t="shared" si="23"/>
        <v>172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50">
        <f t="shared" si="15"/>
        <v>172</v>
      </c>
    </row>
    <row r="70" spans="1:59" ht="12" customHeight="1">
      <c r="A70" s="124"/>
      <c r="B70" s="109"/>
      <c r="C70" s="106"/>
      <c r="D70" s="3" t="s">
        <v>36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34">
        <f t="shared" si="22"/>
        <v>0</v>
      </c>
      <c r="W70" s="16">
        <v>0</v>
      </c>
      <c r="X70" s="16">
        <v>0</v>
      </c>
      <c r="Y70" s="15">
        <v>2</v>
      </c>
      <c r="Z70" s="15">
        <v>2</v>
      </c>
      <c r="AA70" s="15">
        <v>2</v>
      </c>
      <c r="AB70" s="15">
        <v>2</v>
      </c>
      <c r="AC70" s="15">
        <v>2</v>
      </c>
      <c r="AD70" s="15">
        <v>2</v>
      </c>
      <c r="AE70" s="15">
        <v>2</v>
      </c>
      <c r="AF70" s="15">
        <v>2</v>
      </c>
      <c r="AG70" s="15">
        <v>2</v>
      </c>
      <c r="AH70" s="15">
        <v>2</v>
      </c>
      <c r="AI70" s="15">
        <v>2</v>
      </c>
      <c r="AJ70" s="15">
        <v>4</v>
      </c>
      <c r="AK70" s="15">
        <v>4</v>
      </c>
      <c r="AL70" s="15"/>
      <c r="AM70" s="15"/>
      <c r="AN70" s="15"/>
      <c r="AO70" s="15"/>
      <c r="AP70" s="15"/>
      <c r="AQ70" s="15"/>
      <c r="AR70" s="15"/>
      <c r="AS70" s="17"/>
      <c r="AT70" s="18"/>
      <c r="AU70" s="17"/>
      <c r="AV70" s="18"/>
      <c r="AW70" s="18"/>
      <c r="AX70" s="34">
        <f t="shared" si="23"/>
        <v>30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50">
        <f t="shared" si="15"/>
        <v>30</v>
      </c>
    </row>
    <row r="71" spans="1:59" ht="12" customHeight="1">
      <c r="A71" s="124"/>
      <c r="B71" s="109"/>
      <c r="C71" s="106"/>
      <c r="D71" s="3" t="s">
        <v>112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34">
        <f t="shared" si="22"/>
        <v>0</v>
      </c>
      <c r="W71" s="16">
        <v>0</v>
      </c>
      <c r="X71" s="16">
        <v>0</v>
      </c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>
        <v>2</v>
      </c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34">
        <f t="shared" si="23"/>
        <v>2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50">
        <f t="shared" si="15"/>
        <v>2</v>
      </c>
    </row>
    <row r="72" spans="1:59" ht="12" customHeight="1">
      <c r="A72" s="124"/>
      <c r="B72" s="110"/>
      <c r="C72" s="107"/>
      <c r="D72" s="3" t="s">
        <v>113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34">
        <f t="shared" si="22"/>
        <v>0</v>
      </c>
      <c r="W72" s="16">
        <v>0</v>
      </c>
      <c r="X72" s="16">
        <v>0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>
        <v>6</v>
      </c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34">
        <f t="shared" si="23"/>
        <v>6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50">
        <f t="shared" si="15"/>
        <v>6</v>
      </c>
    </row>
    <row r="73" spans="1:59" ht="15">
      <c r="A73" s="124"/>
      <c r="B73" s="21" t="s">
        <v>160</v>
      </c>
      <c r="C73" s="20" t="s">
        <v>74</v>
      </c>
      <c r="D73" s="3" t="s">
        <v>35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7">
        <v>36</v>
      </c>
      <c r="S73" s="25"/>
      <c r="T73" s="25"/>
      <c r="U73" s="25"/>
      <c r="V73" s="34">
        <f>SUM(E73:U73)</f>
        <v>36</v>
      </c>
      <c r="W73" s="16">
        <v>0</v>
      </c>
      <c r="X73" s="16">
        <v>0</v>
      </c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7"/>
      <c r="AT73" s="18"/>
      <c r="AU73" s="17"/>
      <c r="AV73" s="18"/>
      <c r="AW73" s="18"/>
      <c r="AX73" s="34">
        <f>SUM(Y73:AW73)</f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50">
        <f>SUM(V73+AX73)</f>
        <v>36</v>
      </c>
    </row>
    <row r="74" spans="1:59" ht="25.5">
      <c r="A74" s="124"/>
      <c r="B74" s="21" t="s">
        <v>97</v>
      </c>
      <c r="C74" s="20" t="s">
        <v>81</v>
      </c>
      <c r="D74" s="3" t="s">
        <v>35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>
        <v>36</v>
      </c>
      <c r="T74" s="25">
        <v>36</v>
      </c>
      <c r="U74" s="27">
        <v>36</v>
      </c>
      <c r="V74" s="34">
        <f t="shared" si="22"/>
        <v>108</v>
      </c>
      <c r="W74" s="16">
        <v>0</v>
      </c>
      <c r="X74" s="16">
        <v>0</v>
      </c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7"/>
      <c r="AT74" s="18"/>
      <c r="AU74" s="17"/>
      <c r="AV74" s="18"/>
      <c r="AW74" s="18"/>
      <c r="AX74" s="34">
        <f t="shared" si="23"/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50">
        <f t="shared" si="15"/>
        <v>108</v>
      </c>
    </row>
    <row r="75" spans="1:59" ht="12" customHeight="1">
      <c r="A75" s="124"/>
      <c r="B75" s="108" t="s">
        <v>95</v>
      </c>
      <c r="C75" s="117" t="s">
        <v>118</v>
      </c>
      <c r="D75" s="3" t="s">
        <v>35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34">
        <f t="shared" si="22"/>
        <v>0</v>
      </c>
      <c r="W75" s="16">
        <v>0</v>
      </c>
      <c r="X75" s="16">
        <v>0</v>
      </c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46">
        <v>12</v>
      </c>
      <c r="AM75" s="15"/>
      <c r="AN75" s="15"/>
      <c r="AO75" s="15"/>
      <c r="AP75" s="15"/>
      <c r="AQ75" s="15"/>
      <c r="AR75" s="15"/>
      <c r="AS75" s="17"/>
      <c r="AT75" s="18"/>
      <c r="AU75" s="17"/>
      <c r="AV75" s="18"/>
      <c r="AW75" s="18"/>
      <c r="AX75" s="34">
        <f t="shared" si="23"/>
        <v>12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50">
        <f t="shared" si="15"/>
        <v>12</v>
      </c>
    </row>
    <row r="76" spans="1:59" ht="12" customHeight="1">
      <c r="A76" s="124"/>
      <c r="B76" s="110"/>
      <c r="C76" s="119"/>
      <c r="D76" s="3" t="s">
        <v>113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34">
        <f t="shared" si="22"/>
        <v>0</v>
      </c>
      <c r="W76" s="16">
        <v>0</v>
      </c>
      <c r="X76" s="16">
        <v>0</v>
      </c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>
        <v>12</v>
      </c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34">
        <f t="shared" si="23"/>
        <v>12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50">
        <f t="shared" si="15"/>
        <v>12</v>
      </c>
    </row>
    <row r="77" spans="1:59" ht="12" customHeight="1">
      <c r="A77" s="124"/>
      <c r="B77" s="43" t="s">
        <v>148</v>
      </c>
      <c r="C77" s="44" t="s">
        <v>149</v>
      </c>
      <c r="D77" s="3" t="s">
        <v>35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34">
        <f>SUM(E77:U77)</f>
        <v>0</v>
      </c>
      <c r="W77" s="16">
        <v>0</v>
      </c>
      <c r="X77" s="16">
        <v>0</v>
      </c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>
        <v>24</v>
      </c>
      <c r="AN77" s="15">
        <v>36</v>
      </c>
      <c r="AO77" s="15">
        <v>36</v>
      </c>
      <c r="AP77" s="15">
        <v>36</v>
      </c>
      <c r="AQ77" s="15">
        <v>12</v>
      </c>
      <c r="AR77" s="15"/>
      <c r="AS77" s="15"/>
      <c r="AT77" s="15"/>
      <c r="AU77" s="15"/>
      <c r="AV77" s="15"/>
      <c r="AW77" s="25"/>
      <c r="AX77" s="34">
        <f>SUM(Y77:AW77)</f>
        <v>144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50">
        <f>SUM(V77+AX77)</f>
        <v>144</v>
      </c>
    </row>
    <row r="78" spans="1:59" ht="12" customHeight="1">
      <c r="A78" s="86"/>
      <c r="B78" s="67" t="s">
        <v>114</v>
      </c>
      <c r="C78" s="67"/>
      <c r="D78" s="67"/>
      <c r="E78" s="26">
        <f aca="true" t="shared" si="24" ref="E78:AJ78">SUM(E59,E31,E7,E23)</f>
        <v>36</v>
      </c>
      <c r="F78" s="26">
        <f t="shared" si="24"/>
        <v>36</v>
      </c>
      <c r="G78" s="26">
        <f t="shared" si="24"/>
        <v>36</v>
      </c>
      <c r="H78" s="26">
        <f t="shared" si="24"/>
        <v>36</v>
      </c>
      <c r="I78" s="26">
        <f t="shared" si="24"/>
        <v>36</v>
      </c>
      <c r="J78" s="26">
        <f t="shared" si="24"/>
        <v>36</v>
      </c>
      <c r="K78" s="26">
        <f t="shared" si="24"/>
        <v>36</v>
      </c>
      <c r="L78" s="26">
        <f t="shared" si="24"/>
        <v>36</v>
      </c>
      <c r="M78" s="26">
        <f t="shared" si="24"/>
        <v>36</v>
      </c>
      <c r="N78" s="26">
        <f t="shared" si="24"/>
        <v>36</v>
      </c>
      <c r="O78" s="26">
        <f t="shared" si="24"/>
        <v>36</v>
      </c>
      <c r="P78" s="26">
        <f t="shared" si="24"/>
        <v>36</v>
      </c>
      <c r="Q78" s="22">
        <f t="shared" si="24"/>
        <v>36</v>
      </c>
      <c r="R78" s="26">
        <f t="shared" si="24"/>
        <v>36</v>
      </c>
      <c r="S78" s="26">
        <f t="shared" si="24"/>
        <v>36</v>
      </c>
      <c r="T78" s="26">
        <f t="shared" si="24"/>
        <v>36</v>
      </c>
      <c r="U78" s="26">
        <f t="shared" si="24"/>
        <v>36</v>
      </c>
      <c r="V78" s="26">
        <f t="shared" si="24"/>
        <v>612</v>
      </c>
      <c r="W78" s="26">
        <f t="shared" si="24"/>
        <v>0</v>
      </c>
      <c r="X78" s="26">
        <f t="shared" si="24"/>
        <v>0</v>
      </c>
      <c r="Y78" s="26">
        <f t="shared" si="24"/>
        <v>36</v>
      </c>
      <c r="Z78" s="26">
        <f t="shared" si="24"/>
        <v>36</v>
      </c>
      <c r="AA78" s="26">
        <f t="shared" si="24"/>
        <v>36</v>
      </c>
      <c r="AB78" s="26">
        <f t="shared" si="24"/>
        <v>36</v>
      </c>
      <c r="AC78" s="26">
        <f t="shared" si="24"/>
        <v>36</v>
      </c>
      <c r="AD78" s="26">
        <f t="shared" si="24"/>
        <v>36</v>
      </c>
      <c r="AE78" s="26">
        <f t="shared" si="24"/>
        <v>36</v>
      </c>
      <c r="AF78" s="26">
        <f t="shared" si="24"/>
        <v>36</v>
      </c>
      <c r="AG78" s="26">
        <f t="shared" si="24"/>
        <v>36</v>
      </c>
      <c r="AH78" s="26">
        <f t="shared" si="24"/>
        <v>36</v>
      </c>
      <c r="AI78" s="26">
        <f t="shared" si="24"/>
        <v>36</v>
      </c>
      <c r="AJ78" s="26">
        <f t="shared" si="24"/>
        <v>36</v>
      </c>
      <c r="AK78" s="26">
        <f aca="true" t="shared" si="25" ref="AK78:BG78">SUM(AK59,AK31,AK7,AK23)</f>
        <v>36</v>
      </c>
      <c r="AL78" s="22">
        <f t="shared" si="25"/>
        <v>36</v>
      </c>
      <c r="AM78" s="26">
        <f t="shared" si="25"/>
        <v>24</v>
      </c>
      <c r="AN78" s="26">
        <f t="shared" si="25"/>
        <v>36</v>
      </c>
      <c r="AO78" s="26">
        <f t="shared" si="25"/>
        <v>36</v>
      </c>
      <c r="AP78" s="26">
        <f t="shared" si="25"/>
        <v>36</v>
      </c>
      <c r="AQ78" s="26">
        <f t="shared" si="25"/>
        <v>12</v>
      </c>
      <c r="AR78" s="26">
        <f t="shared" si="25"/>
        <v>0</v>
      </c>
      <c r="AS78" s="26">
        <f t="shared" si="25"/>
        <v>0</v>
      </c>
      <c r="AT78" s="26">
        <f t="shared" si="25"/>
        <v>0</v>
      </c>
      <c r="AU78" s="26">
        <f t="shared" si="25"/>
        <v>0</v>
      </c>
      <c r="AV78" s="26">
        <f t="shared" si="25"/>
        <v>0</v>
      </c>
      <c r="AW78" s="26">
        <f t="shared" si="25"/>
        <v>0</v>
      </c>
      <c r="AX78" s="26">
        <f t="shared" si="25"/>
        <v>648</v>
      </c>
      <c r="AY78" s="26">
        <f t="shared" si="25"/>
        <v>0</v>
      </c>
      <c r="AZ78" s="26">
        <f t="shared" si="25"/>
        <v>0</v>
      </c>
      <c r="BA78" s="26">
        <f t="shared" si="25"/>
        <v>0</v>
      </c>
      <c r="BB78" s="26">
        <f t="shared" si="25"/>
        <v>0</v>
      </c>
      <c r="BC78" s="26">
        <f t="shared" si="25"/>
        <v>0</v>
      </c>
      <c r="BD78" s="26">
        <f t="shared" si="25"/>
        <v>0</v>
      </c>
      <c r="BE78" s="26">
        <f t="shared" si="25"/>
        <v>0</v>
      </c>
      <c r="BF78" s="26">
        <f t="shared" si="25"/>
        <v>0</v>
      </c>
      <c r="BG78" s="51">
        <f t="shared" si="25"/>
        <v>1260</v>
      </c>
    </row>
    <row r="79" spans="1:59" ht="12" customHeight="1">
      <c r="A79" s="86"/>
      <c r="B79" s="67" t="s">
        <v>115</v>
      </c>
      <c r="C79" s="67"/>
      <c r="D79" s="67"/>
      <c r="E79" s="26">
        <f aca="true" t="shared" si="26" ref="E79:AJ79">SUM(E60,E32,E8,E24)</f>
        <v>2</v>
      </c>
      <c r="F79" s="26">
        <f t="shared" si="26"/>
        <v>2</v>
      </c>
      <c r="G79" s="26">
        <f t="shared" si="26"/>
        <v>2</v>
      </c>
      <c r="H79" s="26">
        <f t="shared" si="26"/>
        <v>2</v>
      </c>
      <c r="I79" s="26">
        <f t="shared" si="26"/>
        <v>2</v>
      </c>
      <c r="J79" s="26">
        <f t="shared" si="26"/>
        <v>2</v>
      </c>
      <c r="K79" s="26">
        <f t="shared" si="26"/>
        <v>2</v>
      </c>
      <c r="L79" s="26">
        <f t="shared" si="26"/>
        <v>6</v>
      </c>
      <c r="M79" s="26">
        <f t="shared" si="26"/>
        <v>6</v>
      </c>
      <c r="N79" s="26">
        <f t="shared" si="26"/>
        <v>6</v>
      </c>
      <c r="O79" s="26">
        <f t="shared" si="26"/>
        <v>6</v>
      </c>
      <c r="P79" s="26">
        <f t="shared" si="26"/>
        <v>6</v>
      </c>
      <c r="Q79" s="22">
        <f t="shared" si="26"/>
        <v>2</v>
      </c>
      <c r="R79" s="26">
        <f t="shared" si="26"/>
        <v>0</v>
      </c>
      <c r="S79" s="26">
        <f t="shared" si="26"/>
        <v>0</v>
      </c>
      <c r="T79" s="26">
        <f t="shared" si="26"/>
        <v>0</v>
      </c>
      <c r="U79" s="26">
        <f t="shared" si="26"/>
        <v>0</v>
      </c>
      <c r="V79" s="26">
        <f t="shared" si="26"/>
        <v>46</v>
      </c>
      <c r="W79" s="26">
        <f t="shared" si="26"/>
        <v>0</v>
      </c>
      <c r="X79" s="26">
        <f t="shared" si="26"/>
        <v>0</v>
      </c>
      <c r="Y79" s="26">
        <f t="shared" si="26"/>
        <v>2</v>
      </c>
      <c r="Z79" s="26">
        <f t="shared" si="26"/>
        <v>2</v>
      </c>
      <c r="AA79" s="26">
        <f t="shared" si="26"/>
        <v>2</v>
      </c>
      <c r="AB79" s="26">
        <f t="shared" si="26"/>
        <v>2</v>
      </c>
      <c r="AC79" s="26">
        <f t="shared" si="26"/>
        <v>6</v>
      </c>
      <c r="AD79" s="26">
        <f t="shared" si="26"/>
        <v>2</v>
      </c>
      <c r="AE79" s="26">
        <f t="shared" si="26"/>
        <v>8</v>
      </c>
      <c r="AF79" s="26">
        <f t="shared" si="26"/>
        <v>4</v>
      </c>
      <c r="AG79" s="26">
        <f t="shared" si="26"/>
        <v>6</v>
      </c>
      <c r="AH79" s="26">
        <f t="shared" si="26"/>
        <v>6</v>
      </c>
      <c r="AI79" s="26">
        <f t="shared" si="26"/>
        <v>6</v>
      </c>
      <c r="AJ79" s="26">
        <f t="shared" si="26"/>
        <v>8</v>
      </c>
      <c r="AK79" s="26">
        <f aca="true" t="shared" si="27" ref="AK79:BG79">SUM(AK60,AK32,AK8,AK24)</f>
        <v>8</v>
      </c>
      <c r="AL79" s="22">
        <f t="shared" si="27"/>
        <v>0</v>
      </c>
      <c r="AM79" s="26">
        <f t="shared" si="27"/>
        <v>0</v>
      </c>
      <c r="AN79" s="26">
        <f t="shared" si="27"/>
        <v>0</v>
      </c>
      <c r="AO79" s="26">
        <f t="shared" si="27"/>
        <v>0</v>
      </c>
      <c r="AP79" s="26">
        <f t="shared" si="27"/>
        <v>0</v>
      </c>
      <c r="AQ79" s="26">
        <f t="shared" si="27"/>
        <v>0</v>
      </c>
      <c r="AR79" s="26">
        <f t="shared" si="27"/>
        <v>0</v>
      </c>
      <c r="AS79" s="26">
        <f t="shared" si="27"/>
        <v>0</v>
      </c>
      <c r="AT79" s="26">
        <f t="shared" si="27"/>
        <v>0</v>
      </c>
      <c r="AU79" s="26">
        <f t="shared" si="27"/>
        <v>0</v>
      </c>
      <c r="AV79" s="26">
        <f t="shared" si="27"/>
        <v>0</v>
      </c>
      <c r="AW79" s="26">
        <f t="shared" si="27"/>
        <v>0</v>
      </c>
      <c r="AX79" s="26">
        <f t="shared" si="27"/>
        <v>62</v>
      </c>
      <c r="AY79" s="26">
        <f t="shared" si="27"/>
        <v>0</v>
      </c>
      <c r="AZ79" s="26">
        <f t="shared" si="27"/>
        <v>0</v>
      </c>
      <c r="BA79" s="26">
        <f t="shared" si="27"/>
        <v>0</v>
      </c>
      <c r="BB79" s="26">
        <f t="shared" si="27"/>
        <v>0</v>
      </c>
      <c r="BC79" s="26">
        <f t="shared" si="27"/>
        <v>0</v>
      </c>
      <c r="BD79" s="26">
        <f t="shared" si="27"/>
        <v>0</v>
      </c>
      <c r="BE79" s="26">
        <f t="shared" si="27"/>
        <v>0</v>
      </c>
      <c r="BF79" s="26">
        <f t="shared" si="27"/>
        <v>0</v>
      </c>
      <c r="BG79" s="51">
        <f t="shared" si="27"/>
        <v>108</v>
      </c>
    </row>
    <row r="80" spans="1:59" ht="12" customHeight="1">
      <c r="A80" s="86"/>
      <c r="B80" s="67" t="s">
        <v>116</v>
      </c>
      <c r="C80" s="67"/>
      <c r="D80" s="67"/>
      <c r="E80" s="26">
        <f aca="true" t="shared" si="28" ref="E80:AJ80">SUM(E61,E33,E9,E25)</f>
        <v>0</v>
      </c>
      <c r="F80" s="26">
        <f t="shared" si="28"/>
        <v>0</v>
      </c>
      <c r="G80" s="26">
        <f t="shared" si="28"/>
        <v>0</v>
      </c>
      <c r="H80" s="26">
        <f t="shared" si="28"/>
        <v>0</v>
      </c>
      <c r="I80" s="26">
        <f t="shared" si="28"/>
        <v>0</v>
      </c>
      <c r="J80" s="26">
        <f t="shared" si="28"/>
        <v>0</v>
      </c>
      <c r="K80" s="26">
        <f t="shared" si="28"/>
        <v>0</v>
      </c>
      <c r="L80" s="26">
        <f t="shared" si="28"/>
        <v>0</v>
      </c>
      <c r="M80" s="26">
        <f t="shared" si="28"/>
        <v>0</v>
      </c>
      <c r="N80" s="26">
        <f t="shared" si="28"/>
        <v>0</v>
      </c>
      <c r="O80" s="26">
        <f t="shared" si="28"/>
        <v>0</v>
      </c>
      <c r="P80" s="26">
        <f t="shared" si="28"/>
        <v>2</v>
      </c>
      <c r="Q80" s="22">
        <f t="shared" si="28"/>
        <v>2</v>
      </c>
      <c r="R80" s="26">
        <f t="shared" si="28"/>
        <v>0</v>
      </c>
      <c r="S80" s="26">
        <f t="shared" si="28"/>
        <v>0</v>
      </c>
      <c r="T80" s="26">
        <f t="shared" si="28"/>
        <v>0</v>
      </c>
      <c r="U80" s="26">
        <f t="shared" si="28"/>
        <v>0</v>
      </c>
      <c r="V80" s="26">
        <f t="shared" si="28"/>
        <v>4</v>
      </c>
      <c r="W80" s="26">
        <f t="shared" si="28"/>
        <v>0</v>
      </c>
      <c r="X80" s="26">
        <f t="shared" si="28"/>
        <v>0</v>
      </c>
      <c r="Y80" s="26">
        <f t="shared" si="28"/>
        <v>0</v>
      </c>
      <c r="Z80" s="26">
        <f t="shared" si="28"/>
        <v>0</v>
      </c>
      <c r="AA80" s="26">
        <f t="shared" si="28"/>
        <v>0</v>
      </c>
      <c r="AB80" s="26">
        <f t="shared" si="28"/>
        <v>0</v>
      </c>
      <c r="AC80" s="26">
        <f t="shared" si="28"/>
        <v>0</v>
      </c>
      <c r="AD80" s="26">
        <f t="shared" si="28"/>
        <v>0</v>
      </c>
      <c r="AE80" s="26">
        <f t="shared" si="28"/>
        <v>0</v>
      </c>
      <c r="AF80" s="26">
        <f t="shared" si="28"/>
        <v>0</v>
      </c>
      <c r="AG80" s="26">
        <f t="shared" si="28"/>
        <v>0</v>
      </c>
      <c r="AH80" s="26">
        <f t="shared" si="28"/>
        <v>0</v>
      </c>
      <c r="AI80" s="26">
        <f t="shared" si="28"/>
        <v>0</v>
      </c>
      <c r="AJ80" s="26">
        <f t="shared" si="28"/>
        <v>0</v>
      </c>
      <c r="AK80" s="26">
        <f aca="true" t="shared" si="29" ref="AK80:BG80">SUM(AK61,AK33,AK9,AK25)</f>
        <v>2</v>
      </c>
      <c r="AL80" s="22">
        <f t="shared" si="29"/>
        <v>0</v>
      </c>
      <c r="AM80" s="26">
        <f t="shared" si="29"/>
        <v>0</v>
      </c>
      <c r="AN80" s="26">
        <f t="shared" si="29"/>
        <v>0</v>
      </c>
      <c r="AO80" s="26">
        <f t="shared" si="29"/>
        <v>0</v>
      </c>
      <c r="AP80" s="26">
        <f t="shared" si="29"/>
        <v>0</v>
      </c>
      <c r="AQ80" s="26">
        <f t="shared" si="29"/>
        <v>0</v>
      </c>
      <c r="AR80" s="26">
        <f t="shared" si="29"/>
        <v>0</v>
      </c>
      <c r="AS80" s="26">
        <f t="shared" si="29"/>
        <v>0</v>
      </c>
      <c r="AT80" s="26">
        <f t="shared" si="29"/>
        <v>0</v>
      </c>
      <c r="AU80" s="26">
        <f t="shared" si="29"/>
        <v>0</v>
      </c>
      <c r="AV80" s="26">
        <f t="shared" si="29"/>
        <v>0</v>
      </c>
      <c r="AW80" s="26">
        <f t="shared" si="29"/>
        <v>0</v>
      </c>
      <c r="AX80" s="26">
        <f t="shared" si="29"/>
        <v>2</v>
      </c>
      <c r="AY80" s="26">
        <f t="shared" si="29"/>
        <v>0</v>
      </c>
      <c r="AZ80" s="26">
        <f t="shared" si="29"/>
        <v>0</v>
      </c>
      <c r="BA80" s="26">
        <f t="shared" si="29"/>
        <v>0</v>
      </c>
      <c r="BB80" s="26">
        <f t="shared" si="29"/>
        <v>0</v>
      </c>
      <c r="BC80" s="26">
        <f t="shared" si="29"/>
        <v>0</v>
      </c>
      <c r="BD80" s="26">
        <f t="shared" si="29"/>
        <v>0</v>
      </c>
      <c r="BE80" s="26">
        <f t="shared" si="29"/>
        <v>0</v>
      </c>
      <c r="BF80" s="26">
        <f t="shared" si="29"/>
        <v>0</v>
      </c>
      <c r="BG80" s="51">
        <f t="shared" si="29"/>
        <v>6</v>
      </c>
    </row>
    <row r="81" spans="1:59" ht="12" customHeight="1">
      <c r="A81" s="86"/>
      <c r="B81" s="67" t="s">
        <v>117</v>
      </c>
      <c r="C81" s="67"/>
      <c r="D81" s="67"/>
      <c r="E81" s="26">
        <f aca="true" t="shared" si="30" ref="E81:AJ81">SUM(E62,E34,E10,E26)</f>
        <v>0</v>
      </c>
      <c r="F81" s="26">
        <f t="shared" si="30"/>
        <v>0</v>
      </c>
      <c r="G81" s="26">
        <f t="shared" si="30"/>
        <v>0</v>
      </c>
      <c r="H81" s="26">
        <f t="shared" si="30"/>
        <v>0</v>
      </c>
      <c r="I81" s="26">
        <f t="shared" si="30"/>
        <v>0</v>
      </c>
      <c r="J81" s="26">
        <f t="shared" si="30"/>
        <v>0</v>
      </c>
      <c r="K81" s="26">
        <f t="shared" si="30"/>
        <v>0</v>
      </c>
      <c r="L81" s="26">
        <f t="shared" si="30"/>
        <v>0</v>
      </c>
      <c r="M81" s="26">
        <f t="shared" si="30"/>
        <v>0</v>
      </c>
      <c r="N81" s="26">
        <f t="shared" si="30"/>
        <v>0</v>
      </c>
      <c r="O81" s="26">
        <f t="shared" si="30"/>
        <v>0</v>
      </c>
      <c r="P81" s="26">
        <f t="shared" si="30"/>
        <v>0</v>
      </c>
      <c r="Q81" s="22">
        <f t="shared" si="30"/>
        <v>20</v>
      </c>
      <c r="R81" s="26">
        <f t="shared" si="30"/>
        <v>0</v>
      </c>
      <c r="S81" s="26">
        <f t="shared" si="30"/>
        <v>0</v>
      </c>
      <c r="T81" s="26">
        <f t="shared" si="30"/>
        <v>0</v>
      </c>
      <c r="U81" s="26">
        <f t="shared" si="30"/>
        <v>0</v>
      </c>
      <c r="V81" s="26">
        <f t="shared" si="30"/>
        <v>20</v>
      </c>
      <c r="W81" s="26">
        <f t="shared" si="30"/>
        <v>0</v>
      </c>
      <c r="X81" s="26">
        <f t="shared" si="30"/>
        <v>0</v>
      </c>
      <c r="Y81" s="26">
        <f t="shared" si="30"/>
        <v>0</v>
      </c>
      <c r="Z81" s="26">
        <f t="shared" si="30"/>
        <v>0</v>
      </c>
      <c r="AA81" s="26">
        <f t="shared" si="30"/>
        <v>0</v>
      </c>
      <c r="AB81" s="26">
        <f t="shared" si="30"/>
        <v>0</v>
      </c>
      <c r="AC81" s="26">
        <f t="shared" si="30"/>
        <v>0</v>
      </c>
      <c r="AD81" s="26">
        <f t="shared" si="30"/>
        <v>0</v>
      </c>
      <c r="AE81" s="26">
        <f t="shared" si="30"/>
        <v>0</v>
      </c>
      <c r="AF81" s="26">
        <f t="shared" si="30"/>
        <v>0</v>
      </c>
      <c r="AG81" s="26">
        <f t="shared" si="30"/>
        <v>0</v>
      </c>
      <c r="AH81" s="26">
        <f t="shared" si="30"/>
        <v>0</v>
      </c>
      <c r="AI81" s="26">
        <f t="shared" si="30"/>
        <v>0</v>
      </c>
      <c r="AJ81" s="26">
        <f t="shared" si="30"/>
        <v>0</v>
      </c>
      <c r="AK81" s="26">
        <f aca="true" t="shared" si="31" ref="AK81:BG81">SUM(AK62,AK34,AK10,AK26)</f>
        <v>2</v>
      </c>
      <c r="AL81" s="22">
        <f t="shared" si="31"/>
        <v>6</v>
      </c>
      <c r="AM81" s="26">
        <f t="shared" si="31"/>
        <v>0</v>
      </c>
      <c r="AN81" s="26">
        <f t="shared" si="31"/>
        <v>0</v>
      </c>
      <c r="AO81" s="26">
        <f t="shared" si="31"/>
        <v>0</v>
      </c>
      <c r="AP81" s="26">
        <f t="shared" si="31"/>
        <v>0</v>
      </c>
      <c r="AQ81" s="26">
        <f t="shared" si="31"/>
        <v>0</v>
      </c>
      <c r="AR81" s="26">
        <f t="shared" si="31"/>
        <v>0</v>
      </c>
      <c r="AS81" s="26">
        <f t="shared" si="31"/>
        <v>0</v>
      </c>
      <c r="AT81" s="26">
        <f t="shared" si="31"/>
        <v>0</v>
      </c>
      <c r="AU81" s="26">
        <f t="shared" si="31"/>
        <v>0</v>
      </c>
      <c r="AV81" s="26">
        <f t="shared" si="31"/>
        <v>0</v>
      </c>
      <c r="AW81" s="26">
        <f t="shared" si="31"/>
        <v>0</v>
      </c>
      <c r="AX81" s="26">
        <f t="shared" si="31"/>
        <v>8</v>
      </c>
      <c r="AY81" s="26">
        <f t="shared" si="31"/>
        <v>0</v>
      </c>
      <c r="AZ81" s="26">
        <f t="shared" si="31"/>
        <v>0</v>
      </c>
      <c r="BA81" s="26">
        <f t="shared" si="31"/>
        <v>0</v>
      </c>
      <c r="BB81" s="26">
        <f t="shared" si="31"/>
        <v>0</v>
      </c>
      <c r="BC81" s="26">
        <f t="shared" si="31"/>
        <v>0</v>
      </c>
      <c r="BD81" s="26">
        <f t="shared" si="31"/>
        <v>0</v>
      </c>
      <c r="BE81" s="26">
        <f t="shared" si="31"/>
        <v>0</v>
      </c>
      <c r="BF81" s="26">
        <f t="shared" si="31"/>
        <v>0</v>
      </c>
      <c r="BG81" s="51">
        <f t="shared" si="31"/>
        <v>28</v>
      </c>
    </row>
    <row r="82" spans="5:58" ht="15" customHeight="1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9"/>
      <c r="AI82" s="8"/>
      <c r="AJ82" s="8"/>
      <c r="AK82" s="9"/>
      <c r="AL82" s="8"/>
      <c r="AM82" s="8"/>
      <c r="AN82" s="8"/>
      <c r="AO82" s="8"/>
      <c r="AP82" s="9"/>
      <c r="AQ82" s="8"/>
      <c r="AR82" s="8"/>
      <c r="AS82" s="9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</row>
    <row r="83" ht="15" customHeight="1"/>
    <row r="84" ht="15" customHeight="1"/>
    <row r="85" ht="15" customHeight="1"/>
    <row r="86" ht="15" customHeight="1"/>
    <row r="87" ht="15" customHeight="1"/>
    <row r="88" ht="15" customHeight="1">
      <c r="AU88" s="10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sheetProtection/>
  <mergeCells count="100">
    <mergeCell ref="C35:C38"/>
    <mergeCell ref="B31:B34"/>
    <mergeCell ref="B11:B14"/>
    <mergeCell ref="C11:C14"/>
    <mergeCell ref="B23:B26"/>
    <mergeCell ref="C23:C26"/>
    <mergeCell ref="B27:B30"/>
    <mergeCell ref="C27:C30"/>
    <mergeCell ref="B15:B18"/>
    <mergeCell ref="B65:B68"/>
    <mergeCell ref="C65:C68"/>
    <mergeCell ref="C55:C58"/>
    <mergeCell ref="B63:B64"/>
    <mergeCell ref="B59:B62"/>
    <mergeCell ref="C59:C62"/>
    <mergeCell ref="B55:B58"/>
    <mergeCell ref="B79:D79"/>
    <mergeCell ref="B69:B72"/>
    <mergeCell ref="C69:C72"/>
    <mergeCell ref="B75:B76"/>
    <mergeCell ref="C75:C76"/>
    <mergeCell ref="B78:D78"/>
    <mergeCell ref="P1:P3"/>
    <mergeCell ref="E1:E3"/>
    <mergeCell ref="F1:F3"/>
    <mergeCell ref="J1:J3"/>
    <mergeCell ref="G1:G3"/>
    <mergeCell ref="H1:H3"/>
    <mergeCell ref="I1:I3"/>
    <mergeCell ref="E4:BF4"/>
    <mergeCell ref="C51:C54"/>
    <mergeCell ref="BG1:BG6"/>
    <mergeCell ref="B1:B6"/>
    <mergeCell ref="N1:N3"/>
    <mergeCell ref="O1:O3"/>
    <mergeCell ref="S1:S3"/>
    <mergeCell ref="T1:T3"/>
    <mergeCell ref="V1:V3"/>
    <mergeCell ref="K1:K3"/>
    <mergeCell ref="R1:R3"/>
    <mergeCell ref="AR1:AR3"/>
    <mergeCell ref="AL1:AL3"/>
    <mergeCell ref="A1:A81"/>
    <mergeCell ref="B39:B42"/>
    <mergeCell ref="C39:C42"/>
    <mergeCell ref="C63:C64"/>
    <mergeCell ref="C7:C10"/>
    <mergeCell ref="B7:B10"/>
    <mergeCell ref="B81:D81"/>
    <mergeCell ref="B80:D80"/>
    <mergeCell ref="D1:D6"/>
    <mergeCell ref="C1:C6"/>
    <mergeCell ref="AC1:AC3"/>
    <mergeCell ref="Y1:Y3"/>
    <mergeCell ref="U1:U3"/>
    <mergeCell ref="W1:W3"/>
    <mergeCell ref="X1:X3"/>
    <mergeCell ref="L1:L3"/>
    <mergeCell ref="M1:M3"/>
    <mergeCell ref="Z1:Z3"/>
    <mergeCell ref="AA1:AA3"/>
    <mergeCell ref="BF1:BF3"/>
    <mergeCell ref="AW1:AW3"/>
    <mergeCell ref="BC1:BC3"/>
    <mergeCell ref="BE1:BE3"/>
    <mergeCell ref="BD1:BD3"/>
    <mergeCell ref="BB1:BB3"/>
    <mergeCell ref="AY1:AY3"/>
    <mergeCell ref="AZ1:AZ3"/>
    <mergeCell ref="BA1:BA3"/>
    <mergeCell ref="Q1:Q3"/>
    <mergeCell ref="AD1:AD3"/>
    <mergeCell ref="AX1:AX3"/>
    <mergeCell ref="AG1:AG3"/>
    <mergeCell ref="AQ1:AQ3"/>
    <mergeCell ref="AM1:AM3"/>
    <mergeCell ref="AI1:AI3"/>
    <mergeCell ref="AE1:AE3"/>
    <mergeCell ref="AV1:AV3"/>
    <mergeCell ref="AP1:AP3"/>
    <mergeCell ref="C15:C18"/>
    <mergeCell ref="B19:B22"/>
    <mergeCell ref="B51:B54"/>
    <mergeCell ref="C31:C34"/>
    <mergeCell ref="B43:B46"/>
    <mergeCell ref="C43:C46"/>
    <mergeCell ref="C19:C22"/>
    <mergeCell ref="B47:B50"/>
    <mergeCell ref="C47:C50"/>
    <mergeCell ref="B35:B38"/>
    <mergeCell ref="AT1:AT3"/>
    <mergeCell ref="AU1:AU3"/>
    <mergeCell ref="AS1:AS3"/>
    <mergeCell ref="AB1:AB3"/>
    <mergeCell ref="AH1:AH3"/>
    <mergeCell ref="AN1:AN3"/>
    <mergeCell ref="AO1:AO3"/>
    <mergeCell ref="AJ1:AJ3"/>
    <mergeCell ref="AF1:AF3"/>
    <mergeCell ref="AK1:AK3"/>
  </mergeCells>
  <conditionalFormatting sqref="E78:BG78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Виктор</cp:lastModifiedBy>
  <cp:lastPrinted>2021-08-27T07:53:55Z</cp:lastPrinted>
  <dcterms:created xsi:type="dcterms:W3CDTF">2019-07-05T14:17:22Z</dcterms:created>
  <dcterms:modified xsi:type="dcterms:W3CDTF">2023-08-10T17:07:12Z</dcterms:modified>
  <cp:category/>
  <cp:version/>
  <cp:contentType/>
  <cp:contentStatus/>
</cp:coreProperties>
</file>