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8250" activeTab="5"/>
  </bookViews>
  <sheets>
    <sheet name="1 курс!" sheetId="1" r:id="rId1"/>
    <sheet name="ИС 2курс!" sheetId="2" r:id="rId2"/>
    <sheet name="ИС 3курс!" sheetId="3" r:id="rId3"/>
    <sheet name="ПО 2курс!" sheetId="4" r:id="rId4"/>
    <sheet name="ПО 3курс!" sheetId="5" r:id="rId5"/>
    <sheet name="ВЕБ 2курс!" sheetId="6" r:id="rId6"/>
    <sheet name="ВЕБ 3курс!" sheetId="7" r:id="rId7"/>
  </sheets>
  <definedNames/>
  <calcPr fullCalcOnLoad="1"/>
</workbook>
</file>

<file path=xl/sharedStrings.xml><?xml version="1.0" encoding="utf-8"?>
<sst xmlns="http://schemas.openxmlformats.org/spreadsheetml/2006/main" count="1858" uniqueCount="225">
  <si>
    <t>Курс 1</t>
  </si>
  <si>
    <t>Индекс</t>
  </si>
  <si>
    <t>Наименование  циклов, разделов, дисциплин, проффесиональных модулей, МДК, практик</t>
  </si>
  <si>
    <t>Виды учебной нагрузки</t>
  </si>
  <si>
    <t>01 - 07сент.</t>
  </si>
  <si>
    <t>08 - 14 сент.</t>
  </si>
  <si>
    <t xml:space="preserve">15 - 21 сент. </t>
  </si>
  <si>
    <t>22 - 28 сент.</t>
  </si>
  <si>
    <t>29 сент. - 05окт.</t>
  </si>
  <si>
    <t>06 - 12 октября</t>
  </si>
  <si>
    <t>13 - 19 октября</t>
  </si>
  <si>
    <t>20 - 26 октября</t>
  </si>
  <si>
    <t>27 октября - 02 ноября</t>
  </si>
  <si>
    <t>03 - 09 ноября</t>
  </si>
  <si>
    <t>10 - 16 ноября</t>
  </si>
  <si>
    <t>17 - 23 ноября</t>
  </si>
  <si>
    <t>24 - 30 ноября</t>
  </si>
  <si>
    <t>01 - 07 декабря</t>
  </si>
  <si>
    <t>08 - 14 декабря</t>
  </si>
  <si>
    <t>15 - 21 декабря</t>
  </si>
  <si>
    <t>22 - 28 декабря</t>
  </si>
  <si>
    <t>Итого за 1 семестр</t>
  </si>
  <si>
    <t>29 декабря - 04 января</t>
  </si>
  <si>
    <t>05 - 11 января</t>
  </si>
  <si>
    <t>12 - 18 января</t>
  </si>
  <si>
    <t>19 25 января</t>
  </si>
  <si>
    <t>26 января - 01 февраля</t>
  </si>
  <si>
    <t>02 - 08 февраля</t>
  </si>
  <si>
    <t>09 - 15 февраля</t>
  </si>
  <si>
    <t>16 - 22 февраля</t>
  </si>
  <si>
    <t>Итого за 2 семестр</t>
  </si>
  <si>
    <t>всего часов</t>
  </si>
  <si>
    <t>Порядковые номера недель учебного года</t>
  </si>
  <si>
    <t>К</t>
  </si>
  <si>
    <t>О.ОО</t>
  </si>
  <si>
    <t>Общеобразовательный цикл</t>
  </si>
  <si>
    <t>обяз.уч.</t>
  </si>
  <si>
    <t>сам.р.с.</t>
  </si>
  <si>
    <t>Общие учебные дисциплины из обязательных предметных областей</t>
  </si>
  <si>
    <t xml:space="preserve">Русский язык </t>
  </si>
  <si>
    <t>Литература</t>
  </si>
  <si>
    <t>Иностранный язык</t>
  </si>
  <si>
    <t>Математика</t>
  </si>
  <si>
    <t>История</t>
  </si>
  <si>
    <t>Основы безопасности жизнедеятельности</t>
  </si>
  <si>
    <t xml:space="preserve">Информатика </t>
  </si>
  <si>
    <t>Физика</t>
  </si>
  <si>
    <t>Дополнительные учебные дисциплины</t>
  </si>
  <si>
    <t>Химия</t>
  </si>
  <si>
    <t>Всего час. в неделю обязательной уч. нагрузки</t>
  </si>
  <si>
    <t>Всего час. в неделю самостоятельной работы студентов</t>
  </si>
  <si>
    <t>Всего часов в неделю</t>
  </si>
  <si>
    <t>Карьерное моделирование</t>
  </si>
  <si>
    <t xml:space="preserve">Общий гуманитарный и социально-экономический цикл </t>
  </si>
  <si>
    <t>ОГСЭ.01</t>
  </si>
  <si>
    <t>ОГСЭ.02</t>
  </si>
  <si>
    <t>ОГСЭ.03</t>
  </si>
  <si>
    <t>Психология общения</t>
  </si>
  <si>
    <t>ОГСЭ.04</t>
  </si>
  <si>
    <t>Иностранный язык в профессиональной деятельности</t>
  </si>
  <si>
    <t>ОГСЭ.05</t>
  </si>
  <si>
    <t>Физическая культура/ Адаптивная физическая культура</t>
  </si>
  <si>
    <t>ОГСЭ.06</t>
  </si>
  <si>
    <t>Русский язык и культура речи</t>
  </si>
  <si>
    <t>ЕН.00</t>
  </si>
  <si>
    <t xml:space="preserve">Математический и общий естественнонаучный цикл </t>
  </si>
  <si>
    <t>ЕН.01</t>
  </si>
  <si>
    <t>Элементы высшей математики</t>
  </si>
  <si>
    <t>ЕН.03</t>
  </si>
  <si>
    <t>Теория вероятностей и математическая статистика</t>
  </si>
  <si>
    <t>ОП.00</t>
  </si>
  <si>
    <t>Общепрофессиональный цикл</t>
  </si>
  <si>
    <t>ОП.01</t>
  </si>
  <si>
    <t>Операционные системы и среды</t>
  </si>
  <si>
    <t>ОП.02</t>
  </si>
  <si>
    <t>Архитектура аппаратных средств</t>
  </si>
  <si>
    <t>ОП.03</t>
  </si>
  <si>
    <t>Информационные технологии</t>
  </si>
  <si>
    <t>ОП.04</t>
  </si>
  <si>
    <t>Основы алгоритмизации и программирования</t>
  </si>
  <si>
    <t>ОП.08</t>
  </si>
  <si>
    <t>Основы проектирования баз данных</t>
  </si>
  <si>
    <t>ОП.11</t>
  </si>
  <si>
    <t>Компьютерные сети</t>
  </si>
  <si>
    <t>ОП.14</t>
  </si>
  <si>
    <t>Основы финансовой грамотности и предпринимательского дела</t>
  </si>
  <si>
    <t>П.00</t>
  </si>
  <si>
    <t>Профессиональный цикл</t>
  </si>
  <si>
    <t>Учебная практика</t>
  </si>
  <si>
    <t>Производственная практика</t>
  </si>
  <si>
    <t>ПМ.02.Э</t>
  </si>
  <si>
    <t>Экзамен по модулю</t>
  </si>
  <si>
    <t>ПМ. 05</t>
  </si>
  <si>
    <t>Проектирование и разработка информационных систем</t>
  </si>
  <si>
    <t>МДК05.01</t>
  </si>
  <si>
    <t>Проектирование и дизайн информационных систем</t>
  </si>
  <si>
    <t>МДК05.02</t>
  </si>
  <si>
    <t>Разработка кода информационных систем</t>
  </si>
  <si>
    <t>МДК05.03</t>
  </si>
  <si>
    <t>Тестирование информационных систем</t>
  </si>
  <si>
    <t>ПМ. 01</t>
  </si>
  <si>
    <t>Разработка модулей программного обеспечения для компьютерных систем</t>
  </si>
  <si>
    <t>МДК01.01</t>
  </si>
  <si>
    <t>Разработка программных модулей</t>
  </si>
  <si>
    <t>ПМ.11</t>
  </si>
  <si>
    <t>Разработка, администрирование и защита баз данных</t>
  </si>
  <si>
    <t>МДК11.01</t>
  </si>
  <si>
    <t>Технология разработки и защиты баз данных</t>
  </si>
  <si>
    <t>УП.11</t>
  </si>
  <si>
    <t>ПП.11</t>
  </si>
  <si>
    <t>ПМ.11.Э</t>
  </si>
  <si>
    <t>Курс 2</t>
  </si>
  <si>
    <t>конс.</t>
  </si>
  <si>
    <t>пром.атт.</t>
  </si>
  <si>
    <t>25/К</t>
  </si>
  <si>
    <t>Всего час. в неделю обязательной учебной нагрузки</t>
  </si>
  <si>
    <t>В том числе всего час. в неделю сам-ной работы студентов</t>
  </si>
  <si>
    <t>В том числе всего час. в неделю консультаций</t>
  </si>
  <si>
    <t>В том числе всего час. в неделю промежуточной аттестации</t>
  </si>
  <si>
    <t>ООД.01</t>
  </si>
  <si>
    <t>ООД.02</t>
  </si>
  <si>
    <t>ООД.03</t>
  </si>
  <si>
    <t>ООД.04</t>
  </si>
  <si>
    <t>ООД.05</t>
  </si>
  <si>
    <t>ООД.05.01</t>
  </si>
  <si>
    <t>ООД.06</t>
  </si>
  <si>
    <t>ООД.07</t>
  </si>
  <si>
    <t>ООД.08</t>
  </si>
  <si>
    <t>Биология</t>
  </si>
  <si>
    <t>ООД.09</t>
  </si>
  <si>
    <t>ООД.10</t>
  </si>
  <si>
    <t>Обществознание</t>
  </si>
  <si>
    <t>ООД.11</t>
  </si>
  <si>
    <t>География</t>
  </si>
  <si>
    <t>ООД.12</t>
  </si>
  <si>
    <t>ООД.13</t>
  </si>
  <si>
    <t>ООД.14</t>
  </si>
  <si>
    <t>ОП.09</t>
  </si>
  <si>
    <t>Стандартизация, сертификация и техническое документоведение</t>
  </si>
  <si>
    <t>ПП.05</t>
  </si>
  <si>
    <t>ПМ.05.Э</t>
  </si>
  <si>
    <t>Основы философии</t>
  </si>
  <si>
    <t>ЕН.02</t>
  </si>
  <si>
    <t>Дискретная математика с элементами математической логики</t>
  </si>
  <si>
    <t>ОП.05</t>
  </si>
  <si>
    <t>Правовое обеспечение профессиональной деятельности</t>
  </si>
  <si>
    <t>ОП.06</t>
  </si>
  <si>
    <t>Безопасность жизнедеятельности</t>
  </si>
  <si>
    <t>ОП.10</t>
  </si>
  <si>
    <t>Численные методы</t>
  </si>
  <si>
    <t>ОП.13</t>
  </si>
  <si>
    <t>Информационная безопасность</t>
  </si>
  <si>
    <t>МДК03.01</t>
  </si>
  <si>
    <t>Моделирование и анализ программного обеспечения</t>
  </si>
  <si>
    <t>МДК03.02</t>
  </si>
  <si>
    <t>Управление проектами</t>
  </si>
  <si>
    <t>УП.03</t>
  </si>
  <si>
    <t>ПП.03</t>
  </si>
  <si>
    <t>ПМ.03.Э</t>
  </si>
  <si>
    <t>МДК06.01</t>
  </si>
  <si>
    <t>Внедрение информационных систем</t>
  </si>
  <si>
    <t>ОП.15</t>
  </si>
  <si>
    <t>Компьютерная графика</t>
  </si>
  <si>
    <t>МДК01.02</t>
  </si>
  <si>
    <t>Поддержка и тестирование программных модулей</t>
  </si>
  <si>
    <t>МДК01.03</t>
  </si>
  <si>
    <t>Разработка мобильных приложений</t>
  </si>
  <si>
    <t>МДК01.04</t>
  </si>
  <si>
    <t>Системное программирование</t>
  </si>
  <si>
    <t>ПП.01</t>
  </si>
  <si>
    <t>ПМ.01.Э</t>
  </si>
  <si>
    <t>Основы бережливого производства</t>
  </si>
  <si>
    <t>ЕН.04</t>
  </si>
  <si>
    <t>Экологические основы природопользования</t>
  </si>
  <si>
    <t>Графический дизайн и мультимедиа</t>
  </si>
  <si>
    <t>ОП.12</t>
  </si>
  <si>
    <t>Менеджмент в профессиональной деятельности</t>
  </si>
  <si>
    <t>Программное обеспечение компьютерныз сетей</t>
  </si>
  <si>
    <t>Проектирование и разработка интерфейсов пользователя</t>
  </si>
  <si>
    <t>ПП.08</t>
  </si>
  <si>
    <t>ПМ.08.Э</t>
  </si>
  <si>
    <t>ООД</t>
  </si>
  <si>
    <t xml:space="preserve">Индивидуальный проект </t>
  </si>
  <si>
    <t>УП.05</t>
  </si>
  <si>
    <t>Курс 3</t>
  </si>
  <si>
    <t>ПМ. 03</t>
  </si>
  <si>
    <t>Ревьюирование программных продуктов</t>
  </si>
  <si>
    <t>ПМ. 06</t>
  </si>
  <si>
    <t>Сопровождение информационных систем</t>
  </si>
  <si>
    <t>УП.01</t>
  </si>
  <si>
    <t>ОГСЭ.08</t>
  </si>
  <si>
    <t>ПМ. 08</t>
  </si>
  <si>
    <t>Разработка дизайна веб-приложений</t>
  </si>
  <si>
    <t>МДК08.02</t>
  </si>
  <si>
    <t>курс 2</t>
  </si>
  <si>
    <t>курс 3</t>
  </si>
  <si>
    <t>МДК08.01</t>
  </si>
  <si>
    <t>УП.08</t>
  </si>
  <si>
    <t>23 - 29 февраля</t>
  </si>
  <si>
    <t>01 - 07 марта</t>
  </si>
  <si>
    <t>08 - 14 марта</t>
  </si>
  <si>
    <t>15 - 21 марта</t>
  </si>
  <si>
    <t>22 - 28 марта</t>
  </si>
  <si>
    <t>29 марта - 04 апреля</t>
  </si>
  <si>
    <t>05 - 11 апреля</t>
  </si>
  <si>
    <t>12 - 18 апреля</t>
  </si>
  <si>
    <t>19 - 25 апреля</t>
  </si>
  <si>
    <t>26 апреля - 02 мая</t>
  </si>
  <si>
    <t>03 - 09 мая</t>
  </si>
  <si>
    <t>10 - 16 мая</t>
  </si>
  <si>
    <t>17 - 23 мая</t>
  </si>
  <si>
    <t>24 - 30 мая</t>
  </si>
  <si>
    <t>31 мая - 06 июня</t>
  </si>
  <si>
    <t>07 - 13 июня</t>
  </si>
  <si>
    <t>14 - 20 июня</t>
  </si>
  <si>
    <t>21 - 27 июня</t>
  </si>
  <si>
    <t>28 июня - 04 июля</t>
  </si>
  <si>
    <t>05 - 11 июля</t>
  </si>
  <si>
    <t>12 - 18 июля</t>
  </si>
  <si>
    <t>19 - 25 июля</t>
  </si>
  <si>
    <t>26 июля - 01 августа</t>
  </si>
  <si>
    <t>02 - 08 августа</t>
  </si>
  <si>
    <t>09 - 15 августа</t>
  </si>
  <si>
    <t>16 - 22 августа</t>
  </si>
  <si>
    <t>23 - 31 августа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</si>
</sst>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419]d\ mmm;@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0000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"/>
    <numFmt numFmtId="189" formatCode="General_)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Times New Roman"/>
      <family val="1"/>
    </font>
    <font>
      <sz val="9"/>
      <name val="Calibri"/>
      <family val="2"/>
    </font>
    <font>
      <sz val="8"/>
      <color indexed="8"/>
      <name val="Tahoma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gray125">
        <bgColor indexed="11"/>
      </patternFill>
    </fill>
    <fill>
      <patternFill patternType="gray125">
        <bgColor indexed="53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2" fillId="9" borderId="1" applyNumberFormat="0" applyAlignment="0" applyProtection="0"/>
    <xf numFmtId="0" fontId="3" fillId="22" borderId="2" applyNumberFormat="0" applyAlignment="0" applyProtection="0"/>
    <xf numFmtId="0" fontId="4" fillId="22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3" borderId="7" applyNumberFormat="0" applyAlignment="0" applyProtection="0"/>
    <xf numFmtId="0" fontId="11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6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7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/>
    </xf>
    <xf numFmtId="1" fontId="22" fillId="0" borderId="10" xfId="0" applyNumberFormat="1" applyFont="1" applyBorder="1" applyAlignment="1">
      <alignment horizontal="center"/>
    </xf>
    <xf numFmtId="1" fontId="22" fillId="24" borderId="10" xfId="0" applyNumberFormat="1" applyFont="1" applyFill="1" applyBorder="1" applyAlignment="1">
      <alignment horizontal="center"/>
    </xf>
    <xf numFmtId="1" fontId="22" fillId="0" borderId="10" xfId="0" applyNumberFormat="1" applyFont="1" applyBorder="1" applyAlignment="1">
      <alignment vertical="center" textRotation="90"/>
    </xf>
    <xf numFmtId="1" fontId="22" fillId="24" borderId="10" xfId="0" applyNumberFormat="1" applyFont="1" applyFill="1" applyBorder="1" applyAlignment="1">
      <alignment vertical="center" textRotation="90"/>
    </xf>
    <xf numFmtId="0" fontId="24" fillId="0" borderId="11" xfId="0" applyFont="1" applyBorder="1" applyAlignment="1">
      <alignment/>
    </xf>
    <xf numFmtId="1" fontId="23" fillId="0" borderId="11" xfId="0" applyNumberFormat="1" applyFont="1" applyBorder="1" applyAlignment="1">
      <alignment horizontal="center" vertical="center"/>
    </xf>
    <xf numFmtId="1" fontId="22" fillId="24" borderId="11" xfId="0" applyNumberFormat="1" applyFont="1" applyFill="1" applyBorder="1" applyAlignment="1">
      <alignment horizontal="center" vertical="center"/>
    </xf>
    <xf numFmtId="1" fontId="22" fillId="0" borderId="11" xfId="0" applyNumberFormat="1" applyFont="1" applyBorder="1" applyAlignment="1">
      <alignment horizontal="center" vertical="center"/>
    </xf>
    <xf numFmtId="1" fontId="22" fillId="0" borderId="11" xfId="0" applyNumberFormat="1" applyFont="1" applyBorder="1" applyAlignment="1">
      <alignment/>
    </xf>
    <xf numFmtId="1" fontId="23" fillId="24" borderId="11" xfId="0" applyNumberFormat="1" applyFont="1" applyFill="1" applyBorder="1" applyAlignment="1">
      <alignment horizontal="center" vertical="center"/>
    </xf>
    <xf numFmtId="1" fontId="22" fillId="12" borderId="11" xfId="0" applyNumberFormat="1" applyFont="1" applyFill="1" applyBorder="1" applyAlignment="1">
      <alignment horizontal="center" vertical="center"/>
    </xf>
    <xf numFmtId="1" fontId="22" fillId="0" borderId="11" xfId="0" applyNumberFormat="1" applyFont="1" applyFill="1" applyBorder="1" applyAlignment="1">
      <alignment horizontal="center" vertical="center"/>
    </xf>
    <xf numFmtId="1" fontId="23" fillId="0" borderId="11" xfId="0" applyNumberFormat="1" applyFont="1" applyBorder="1" applyAlignment="1">
      <alignment horizontal="center"/>
    </xf>
    <xf numFmtId="0" fontId="0" fillId="0" borderId="0" xfId="0" applyBorder="1" applyAlignment="1">
      <alignment textRotation="90"/>
    </xf>
    <xf numFmtId="0" fontId="0" fillId="0" borderId="0" xfId="0" applyFill="1" applyBorder="1" applyAlignment="1">
      <alignment textRotation="90"/>
    </xf>
    <xf numFmtId="0" fontId="18" fillId="0" borderId="0" xfId="0" applyFont="1" applyBorder="1" applyAlignment="1">
      <alignment textRotation="90"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1" fontId="25" fillId="0" borderId="11" xfId="0" applyNumberFormat="1" applyFont="1" applyFill="1" applyBorder="1" applyAlignment="1">
      <alignment horizontal="center" vertical="center"/>
    </xf>
    <xf numFmtId="1" fontId="22" fillId="9" borderId="11" xfId="0" applyNumberFormat="1" applyFont="1" applyFill="1" applyBorder="1" applyAlignment="1">
      <alignment horizontal="center" vertical="center"/>
    </xf>
    <xf numFmtId="1" fontId="23" fillId="0" borderId="11" xfId="0" applyNumberFormat="1" applyFont="1" applyFill="1" applyBorder="1" applyAlignment="1">
      <alignment horizontal="center" vertical="center"/>
    </xf>
    <xf numFmtId="1" fontId="23" fillId="0" borderId="11" xfId="0" applyNumberFormat="1" applyFont="1" applyBorder="1" applyAlignment="1">
      <alignment horizontal="right" vertical="center"/>
    </xf>
    <xf numFmtId="1" fontId="22" fillId="15" borderId="11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" fontId="22" fillId="11" borderId="11" xfId="0" applyNumberFormat="1" applyFont="1" applyFill="1" applyBorder="1" applyAlignment="1">
      <alignment horizontal="center" vertical="center"/>
    </xf>
    <xf numFmtId="1" fontId="22" fillId="25" borderId="11" xfId="0" applyNumberFormat="1" applyFont="1" applyFill="1" applyBorder="1" applyAlignment="1">
      <alignment horizontal="center" vertical="center"/>
    </xf>
    <xf numFmtId="0" fontId="28" fillId="0" borderId="11" xfId="106" applyFont="1" applyBorder="1" applyAlignment="1">
      <alignment horizontal="left" vertical="center" wrapText="1"/>
      <protection/>
    </xf>
    <xf numFmtId="0" fontId="29" fillId="0" borderId="0" xfId="0" applyFont="1" applyAlignment="1">
      <alignment/>
    </xf>
    <xf numFmtId="1" fontId="23" fillId="0" borderId="11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" fontId="23" fillId="2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" fontId="22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22" fillId="18" borderId="11" xfId="0" applyNumberFormat="1" applyFont="1" applyFill="1" applyBorder="1" applyAlignment="1">
      <alignment horizontal="center" vertical="center"/>
    </xf>
    <xf numFmtId="1" fontId="22" fillId="26" borderId="11" xfId="0" applyNumberFormat="1" applyFont="1" applyFill="1" applyBorder="1" applyAlignment="1">
      <alignment horizontal="center" vertical="center"/>
    </xf>
    <xf numFmtId="1" fontId="22" fillId="27" borderId="11" xfId="0" applyNumberFormat="1" applyFont="1" applyFill="1" applyBorder="1" applyAlignment="1">
      <alignment horizontal="center" vertical="center"/>
    </xf>
    <xf numFmtId="1" fontId="22" fillId="0" borderId="11" xfId="0" applyNumberFormat="1" applyFont="1" applyBorder="1" applyAlignment="1">
      <alignment horizontal="right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left"/>
    </xf>
    <xf numFmtId="0" fontId="21" fillId="0" borderId="11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1" fontId="23" fillId="0" borderId="10" xfId="0" applyNumberFormat="1" applyFont="1" applyBorder="1" applyAlignment="1">
      <alignment horizontal="center" vertical="center" textRotation="90"/>
    </xf>
    <xf numFmtId="1" fontId="23" fillId="0" borderId="13" xfId="0" applyNumberFormat="1" applyFont="1" applyBorder="1" applyAlignment="1">
      <alignment horizontal="center" vertical="center" textRotation="90"/>
    </xf>
    <xf numFmtId="0" fontId="21" fillId="0" borderId="11" xfId="0" applyFont="1" applyBorder="1" applyAlignment="1">
      <alignment horizontal="center" vertical="center" textRotation="90"/>
    </xf>
    <xf numFmtId="0" fontId="21" fillId="0" borderId="10" xfId="0" applyFont="1" applyBorder="1" applyAlignment="1">
      <alignment horizontal="center" vertical="center" textRotation="90"/>
    </xf>
    <xf numFmtId="1" fontId="22" fillId="0" borderId="10" xfId="0" applyNumberFormat="1" applyFont="1" applyBorder="1" applyAlignment="1">
      <alignment horizontal="center" vertical="center" textRotation="90"/>
    </xf>
    <xf numFmtId="1" fontId="22" fillId="0" borderId="13" xfId="0" applyNumberFormat="1" applyFont="1" applyBorder="1" applyAlignment="1">
      <alignment horizontal="center" vertical="center" textRotation="90"/>
    </xf>
    <xf numFmtId="1" fontId="22" fillId="0" borderId="12" xfId="0" applyNumberFormat="1" applyFont="1" applyBorder="1" applyAlignment="1">
      <alignment horizontal="center" vertical="center" textRotation="90"/>
    </xf>
    <xf numFmtId="0" fontId="22" fillId="0" borderId="10" xfId="0" applyFont="1" applyBorder="1" applyAlignment="1">
      <alignment horizontal="center" vertical="center" textRotation="90"/>
    </xf>
    <xf numFmtId="0" fontId="22" fillId="0" borderId="13" xfId="0" applyFont="1" applyBorder="1" applyAlignment="1">
      <alignment horizontal="center" vertical="center" textRotation="90"/>
    </xf>
    <xf numFmtId="0" fontId="22" fillId="0" borderId="12" xfId="0" applyFont="1" applyBorder="1" applyAlignment="1">
      <alignment horizontal="center" vertical="center" textRotation="90"/>
    </xf>
    <xf numFmtId="1" fontId="22" fillId="0" borderId="10" xfId="0" applyNumberFormat="1" applyFont="1" applyBorder="1" applyAlignment="1">
      <alignment horizontal="center" vertical="center" textRotation="90" wrapText="1"/>
    </xf>
    <xf numFmtId="1" fontId="22" fillId="0" borderId="13" xfId="0" applyNumberFormat="1" applyFont="1" applyBorder="1" applyAlignment="1">
      <alignment horizontal="center" vertical="center" textRotation="90" wrapText="1"/>
    </xf>
    <xf numFmtId="1" fontId="22" fillId="0" borderId="12" xfId="0" applyNumberFormat="1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/>
    </xf>
    <xf numFmtId="0" fontId="9" fillId="0" borderId="13" xfId="0" applyFont="1" applyBorder="1" applyAlignment="1">
      <alignment horizontal="center" vertical="center" textRotation="90"/>
    </xf>
    <xf numFmtId="0" fontId="9" fillId="0" borderId="13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textRotation="90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3" xfId="0" applyFont="1" applyBorder="1" applyAlignment="1">
      <alignment horizontal="center" vertical="center" textRotation="90" wrapText="1"/>
    </xf>
    <xf numFmtId="0" fontId="22" fillId="0" borderId="12" xfId="0" applyFont="1" applyBorder="1" applyAlignment="1">
      <alignment horizontal="center" vertical="center" textRotation="90" wrapText="1"/>
    </xf>
    <xf numFmtId="1" fontId="22" fillId="24" borderId="10" xfId="0" applyNumberFormat="1" applyFont="1" applyFill="1" applyBorder="1" applyAlignment="1">
      <alignment horizontal="center" vertical="center" textRotation="90"/>
    </xf>
    <xf numFmtId="1" fontId="22" fillId="24" borderId="13" xfId="0" applyNumberFormat="1" applyFont="1" applyFill="1" applyBorder="1" applyAlignment="1">
      <alignment horizontal="center" vertical="center" textRotation="90"/>
    </xf>
    <xf numFmtId="1" fontId="22" fillId="24" borderId="12" xfId="0" applyNumberFormat="1" applyFont="1" applyFill="1" applyBorder="1" applyAlignment="1">
      <alignment horizontal="center" vertical="center" textRotation="90"/>
    </xf>
    <xf numFmtId="0" fontId="22" fillId="0" borderId="11" xfId="0" applyFont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 vertical="center" textRotation="90" wrapText="1"/>
    </xf>
    <xf numFmtId="0" fontId="21" fillId="0" borderId="10" xfId="0" applyFont="1" applyBorder="1" applyAlignment="1">
      <alignment horizontal="center" vertical="center" textRotation="90" wrapText="1"/>
    </xf>
    <xf numFmtId="1" fontId="22" fillId="0" borderId="11" xfId="0" applyNumberFormat="1" applyFont="1" applyBorder="1" applyAlignment="1">
      <alignment horizontal="center"/>
    </xf>
    <xf numFmtId="0" fontId="22" fillId="24" borderId="10" xfId="0" applyFont="1" applyFill="1" applyBorder="1" applyAlignment="1">
      <alignment horizontal="center" vertical="center" textRotation="90"/>
    </xf>
    <xf numFmtId="0" fontId="22" fillId="24" borderId="13" xfId="0" applyFont="1" applyFill="1" applyBorder="1" applyAlignment="1">
      <alignment horizontal="center" vertical="center" textRotation="90"/>
    </xf>
    <xf numFmtId="0" fontId="22" fillId="24" borderId="12" xfId="0" applyFont="1" applyFill="1" applyBorder="1" applyAlignment="1">
      <alignment horizontal="center" vertical="center" textRotation="90"/>
    </xf>
    <xf numFmtId="170" fontId="22" fillId="0" borderId="11" xfId="93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textRotation="90"/>
    </xf>
    <xf numFmtId="0" fontId="9" fillId="0" borderId="15" xfId="0" applyFont="1" applyBorder="1" applyAlignment="1">
      <alignment horizontal="center" vertical="center" textRotation="90"/>
    </xf>
    <xf numFmtId="0" fontId="9" fillId="0" borderId="16" xfId="0" applyFont="1" applyBorder="1" applyAlignment="1">
      <alignment vertical="center"/>
    </xf>
  </cellXfs>
  <cellStyles count="105">
    <cellStyle name="Normal" xfId="0"/>
    <cellStyle name="20% - Акцент1" xfId="15"/>
    <cellStyle name="20% — акцент1" xfId="16"/>
    <cellStyle name="20% - Акцент1_09.02.07" xfId="17"/>
    <cellStyle name="20% - Акцент1_Учебные планы 09.02.07" xfId="18"/>
    <cellStyle name="20% - Акцент2" xfId="19"/>
    <cellStyle name="20% — акцент2" xfId="20"/>
    <cellStyle name="20% - Акцент2_09.02.07" xfId="21"/>
    <cellStyle name="20% - Акцент2_Учебные планы 09.02.07" xfId="22"/>
    <cellStyle name="20% - Акцент3" xfId="23"/>
    <cellStyle name="20% — акцент3" xfId="24"/>
    <cellStyle name="20% - Акцент3_09.02.07" xfId="25"/>
    <cellStyle name="20% - Акцент3_Учебные планы 09.02.07" xfId="26"/>
    <cellStyle name="20% - Акцент4" xfId="27"/>
    <cellStyle name="20% — акцент4" xfId="28"/>
    <cellStyle name="20% - Акцент4_09.02.07" xfId="29"/>
    <cellStyle name="20% - Акцент4_Учебные планы 09.02.07" xfId="30"/>
    <cellStyle name="20% - Акцент5" xfId="31"/>
    <cellStyle name="20% — акцент5" xfId="32"/>
    <cellStyle name="20% - Акцент6" xfId="33"/>
    <cellStyle name="20% — акцент6" xfId="34"/>
    <cellStyle name="20% - Акцент6_09.02.07" xfId="35"/>
    <cellStyle name="20% - Акцент6_Учебные планы 09.02.07" xfId="36"/>
    <cellStyle name="40% - Акцент1" xfId="37"/>
    <cellStyle name="40% — акцент1" xfId="38"/>
    <cellStyle name="40% - Акцент1_09.02.07" xfId="39"/>
    <cellStyle name="40% - Акцент1_Учебные планы 09.02.07" xfId="40"/>
    <cellStyle name="40% - Акцент2" xfId="41"/>
    <cellStyle name="40% — акцент2" xfId="42"/>
    <cellStyle name="40% - Акцент3" xfId="43"/>
    <cellStyle name="40% — акцент3" xfId="44"/>
    <cellStyle name="40% - Акцент3_09.02.07" xfId="45"/>
    <cellStyle name="40% - Акцент3_Учебные планы 09.02.07" xfId="46"/>
    <cellStyle name="40% - Акцент4" xfId="47"/>
    <cellStyle name="40% — акцент4" xfId="48"/>
    <cellStyle name="40% - Акцент4_09.02.07" xfId="49"/>
    <cellStyle name="40% - Акцент4_Учебные планы 09.02.07" xfId="50"/>
    <cellStyle name="40% - Акцент5" xfId="51"/>
    <cellStyle name="40% — акцент5" xfId="52"/>
    <cellStyle name="40% - Акцент5_09.02.07" xfId="53"/>
    <cellStyle name="40% - Акцент5_Учебные планы 09.02.07" xfId="54"/>
    <cellStyle name="40% - Акцент6" xfId="55"/>
    <cellStyle name="40% — акцент6" xfId="56"/>
    <cellStyle name="40% - Акцент6_09.02.07" xfId="57"/>
    <cellStyle name="40% - Акцент6_Учебные планы 09.02.07" xfId="58"/>
    <cellStyle name="60% - Акцент1" xfId="59"/>
    <cellStyle name="60% — акцент1" xfId="60"/>
    <cellStyle name="60% - Акцент1_09.02.07" xfId="61"/>
    <cellStyle name="60% - Акцент1_Учебные планы 09.02.07" xfId="62"/>
    <cellStyle name="60% - Акцент2" xfId="63"/>
    <cellStyle name="60% — акцент2" xfId="64"/>
    <cellStyle name="60% - Акцент2_09.02.07" xfId="65"/>
    <cellStyle name="60% - Акцент2_Учебные планы 09.02.07" xfId="66"/>
    <cellStyle name="60% - Акцент3" xfId="67"/>
    <cellStyle name="60% — акцент3" xfId="68"/>
    <cellStyle name="60% - Акцент3_09.02.07" xfId="69"/>
    <cellStyle name="60% - Акцент3_Учебные планы 09.02.07" xfId="70"/>
    <cellStyle name="60% - Акцент4" xfId="71"/>
    <cellStyle name="60% — акцент4" xfId="72"/>
    <cellStyle name="60% - Акцент4_09.02.07" xfId="73"/>
    <cellStyle name="60% - Акцент4_Учебные планы 09.02.07" xfId="74"/>
    <cellStyle name="60% - Акцент5" xfId="75"/>
    <cellStyle name="60% — акцент5" xfId="76"/>
    <cellStyle name="60% - Акцент5_09.02.07" xfId="77"/>
    <cellStyle name="60% - Акцент5_Учебные планы 09.02.07" xfId="78"/>
    <cellStyle name="60% - Акцент6" xfId="79"/>
    <cellStyle name="60% — акцент6" xfId="80"/>
    <cellStyle name="60% - Акцент6_09.02.07" xfId="81"/>
    <cellStyle name="60% - Акцент6_Учебные планы 09.02.07" xfId="82"/>
    <cellStyle name="Акцент1" xfId="83"/>
    <cellStyle name="Акцент2" xfId="84"/>
    <cellStyle name="Акцент3" xfId="85"/>
    <cellStyle name="Акцент4" xfId="86"/>
    <cellStyle name="Акцент5" xfId="87"/>
    <cellStyle name="Акцент6" xfId="88"/>
    <cellStyle name="Ввод " xfId="89"/>
    <cellStyle name="Вывод" xfId="90"/>
    <cellStyle name="Вычисление" xfId="91"/>
    <cellStyle name="Hyperlink" xfId="92"/>
    <cellStyle name="Currency" xfId="93"/>
    <cellStyle name="Currency [0]" xfId="94"/>
    <cellStyle name="Заголовок 1" xfId="95"/>
    <cellStyle name="Заголовок 2" xfId="96"/>
    <cellStyle name="Заголовок 3" xfId="97"/>
    <cellStyle name="Заголовок 4" xfId="98"/>
    <cellStyle name="Итог" xfId="99"/>
    <cellStyle name="Контрольная ячейка" xfId="100"/>
    <cellStyle name="Название" xfId="101"/>
    <cellStyle name="Нейтральный" xfId="102"/>
    <cellStyle name="Обычный 2" xfId="103"/>
    <cellStyle name="Обычный 3" xfId="104"/>
    <cellStyle name="Обычный 4" xfId="105"/>
    <cellStyle name="Обычный_09.02.07 Специалист по инф системам" xfId="106"/>
    <cellStyle name="Followed Hyperlink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Тысячи [0]_График" xfId="114"/>
    <cellStyle name="Тысячи_График" xfId="115"/>
    <cellStyle name="Comma" xfId="116"/>
    <cellStyle name="Comma [0]" xfId="117"/>
    <cellStyle name="Хороший" xfId="118"/>
  </cellStyles>
  <dxfs count="7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H52"/>
  <sheetViews>
    <sheetView view="pageBreakPreview" zoomScaleSheetLayoutView="100" zoomScalePageLayoutView="0" workbookViewId="0" topLeftCell="N1">
      <selection activeCell="X1" sqref="X1:BF3"/>
    </sheetView>
  </sheetViews>
  <sheetFormatPr defaultColWidth="9.140625" defaultRowHeight="15"/>
  <cols>
    <col min="1" max="1" width="2.57421875" style="0" customWidth="1"/>
    <col min="2" max="2" width="10.57421875" style="0" customWidth="1"/>
    <col min="3" max="3" width="33.140625" style="0" customWidth="1"/>
    <col min="4" max="4" width="8.421875" style="0" customWidth="1"/>
    <col min="5" max="21" width="3.7109375" style="0" customWidth="1"/>
    <col min="22" max="22" width="5.140625" style="18" customWidth="1"/>
    <col min="23" max="49" width="3.7109375" style="0" customWidth="1"/>
    <col min="50" max="50" width="5.140625" style="0" customWidth="1"/>
    <col min="51" max="58" width="3.7109375" style="0" customWidth="1"/>
    <col min="59" max="59" width="6.8515625" style="0" customWidth="1"/>
  </cols>
  <sheetData>
    <row r="1" spans="1:59" ht="109.5" customHeight="1">
      <c r="A1" s="62" t="s">
        <v>0</v>
      </c>
      <c r="B1" s="51" t="s">
        <v>1</v>
      </c>
      <c r="C1" s="67" t="s">
        <v>2</v>
      </c>
      <c r="D1" s="78" t="s">
        <v>3</v>
      </c>
      <c r="E1" s="59" t="s">
        <v>4</v>
      </c>
      <c r="F1" s="59" t="s">
        <v>5</v>
      </c>
      <c r="G1" s="59" t="s">
        <v>6</v>
      </c>
      <c r="H1" s="59" t="s">
        <v>7</v>
      </c>
      <c r="I1" s="59" t="s">
        <v>8</v>
      </c>
      <c r="J1" s="53" t="s">
        <v>9</v>
      </c>
      <c r="K1" s="53" t="s">
        <v>10</v>
      </c>
      <c r="L1" s="53" t="s">
        <v>11</v>
      </c>
      <c r="M1" s="53" t="s">
        <v>12</v>
      </c>
      <c r="N1" s="53" t="s">
        <v>13</v>
      </c>
      <c r="O1" s="53" t="s">
        <v>14</v>
      </c>
      <c r="P1" s="53" t="s">
        <v>15</v>
      </c>
      <c r="Q1" s="53" t="s">
        <v>16</v>
      </c>
      <c r="R1" s="53" t="s">
        <v>17</v>
      </c>
      <c r="S1" s="59" t="s">
        <v>18</v>
      </c>
      <c r="T1" s="53" t="s">
        <v>19</v>
      </c>
      <c r="U1" s="53" t="s">
        <v>20</v>
      </c>
      <c r="V1" s="74" t="s">
        <v>21</v>
      </c>
      <c r="W1" s="56" t="s">
        <v>22</v>
      </c>
      <c r="X1" s="71" t="s">
        <v>23</v>
      </c>
      <c r="Y1" s="56" t="s">
        <v>24</v>
      </c>
      <c r="Z1" s="56" t="s">
        <v>25</v>
      </c>
      <c r="AA1" s="56" t="s">
        <v>26</v>
      </c>
      <c r="AB1" s="56" t="s">
        <v>27</v>
      </c>
      <c r="AC1" s="71" t="s">
        <v>28</v>
      </c>
      <c r="AD1" s="56" t="s">
        <v>29</v>
      </c>
      <c r="AE1" s="70" t="s">
        <v>198</v>
      </c>
      <c r="AF1" s="70" t="s">
        <v>199</v>
      </c>
      <c r="AG1" s="84" t="s">
        <v>200</v>
      </c>
      <c r="AH1" s="70" t="s">
        <v>201</v>
      </c>
      <c r="AI1" s="70" t="s">
        <v>202</v>
      </c>
      <c r="AJ1" s="70" t="s">
        <v>203</v>
      </c>
      <c r="AK1" s="77" t="s">
        <v>204</v>
      </c>
      <c r="AL1" s="70" t="s">
        <v>205</v>
      </c>
      <c r="AM1" s="70" t="s">
        <v>206</v>
      </c>
      <c r="AN1" s="70" t="s">
        <v>207</v>
      </c>
      <c r="AO1" s="77" t="s">
        <v>208</v>
      </c>
      <c r="AP1" s="70" t="s">
        <v>209</v>
      </c>
      <c r="AQ1" s="70" t="s">
        <v>210</v>
      </c>
      <c r="AR1" s="70" t="s">
        <v>211</v>
      </c>
      <c r="AS1" s="70" t="s">
        <v>212</v>
      </c>
      <c r="AT1" s="77" t="s">
        <v>213</v>
      </c>
      <c r="AU1" s="70" t="s">
        <v>214</v>
      </c>
      <c r="AV1" s="70" t="s">
        <v>215</v>
      </c>
      <c r="AW1" s="70" t="s">
        <v>216</v>
      </c>
      <c r="AX1" s="81" t="s">
        <v>30</v>
      </c>
      <c r="AY1" s="77" t="s">
        <v>217</v>
      </c>
      <c r="AZ1" s="70" t="s">
        <v>218</v>
      </c>
      <c r="BA1" s="70" t="s">
        <v>219</v>
      </c>
      <c r="BB1" s="70" t="s">
        <v>220</v>
      </c>
      <c r="BC1" s="70" t="s">
        <v>221</v>
      </c>
      <c r="BD1" s="77" t="s">
        <v>222</v>
      </c>
      <c r="BE1" s="77" t="s">
        <v>223</v>
      </c>
      <c r="BF1" s="77" t="s">
        <v>224</v>
      </c>
      <c r="BG1" s="49" t="s">
        <v>31</v>
      </c>
    </row>
    <row r="2" spans="1:59" ht="16.5" customHeight="1">
      <c r="A2" s="63"/>
      <c r="B2" s="51"/>
      <c r="C2" s="68"/>
      <c r="D2" s="78"/>
      <c r="E2" s="60"/>
      <c r="F2" s="60"/>
      <c r="G2" s="60"/>
      <c r="H2" s="60"/>
      <c r="I2" s="60"/>
      <c r="J2" s="54"/>
      <c r="K2" s="54"/>
      <c r="L2" s="54"/>
      <c r="M2" s="54"/>
      <c r="N2" s="54"/>
      <c r="O2" s="54"/>
      <c r="P2" s="54"/>
      <c r="Q2" s="54"/>
      <c r="R2" s="54"/>
      <c r="S2" s="60"/>
      <c r="T2" s="54"/>
      <c r="U2" s="54"/>
      <c r="V2" s="75"/>
      <c r="W2" s="57"/>
      <c r="X2" s="72"/>
      <c r="Y2" s="57"/>
      <c r="Z2" s="57"/>
      <c r="AA2" s="57"/>
      <c r="AB2" s="57"/>
      <c r="AC2" s="72"/>
      <c r="AD2" s="57"/>
      <c r="AE2" s="70"/>
      <c r="AF2" s="70"/>
      <c r="AG2" s="84"/>
      <c r="AH2" s="70"/>
      <c r="AI2" s="70"/>
      <c r="AJ2" s="70"/>
      <c r="AK2" s="77"/>
      <c r="AL2" s="70"/>
      <c r="AM2" s="70"/>
      <c r="AN2" s="70"/>
      <c r="AO2" s="77"/>
      <c r="AP2" s="70"/>
      <c r="AQ2" s="70"/>
      <c r="AR2" s="70"/>
      <c r="AS2" s="70"/>
      <c r="AT2" s="77"/>
      <c r="AU2" s="70"/>
      <c r="AV2" s="70"/>
      <c r="AW2" s="70"/>
      <c r="AX2" s="82"/>
      <c r="AY2" s="77"/>
      <c r="AZ2" s="70"/>
      <c r="BA2" s="70"/>
      <c r="BB2" s="70"/>
      <c r="BC2" s="70"/>
      <c r="BD2" s="77"/>
      <c r="BE2" s="77"/>
      <c r="BF2" s="77"/>
      <c r="BG2" s="50"/>
    </row>
    <row r="3" spans="1:59" ht="16.5" customHeight="1">
      <c r="A3" s="63"/>
      <c r="B3" s="51"/>
      <c r="C3" s="68"/>
      <c r="D3" s="78"/>
      <c r="E3" s="61"/>
      <c r="F3" s="61"/>
      <c r="G3" s="61"/>
      <c r="H3" s="61"/>
      <c r="I3" s="61"/>
      <c r="J3" s="55"/>
      <c r="K3" s="55"/>
      <c r="L3" s="55"/>
      <c r="M3" s="55"/>
      <c r="N3" s="55"/>
      <c r="O3" s="55"/>
      <c r="P3" s="55"/>
      <c r="Q3" s="55"/>
      <c r="R3" s="55"/>
      <c r="S3" s="61"/>
      <c r="T3" s="55"/>
      <c r="U3" s="55"/>
      <c r="V3" s="76"/>
      <c r="W3" s="58"/>
      <c r="X3" s="73"/>
      <c r="Y3" s="58"/>
      <c r="Z3" s="58"/>
      <c r="AA3" s="58"/>
      <c r="AB3" s="58"/>
      <c r="AC3" s="73"/>
      <c r="AD3" s="58"/>
      <c r="AE3" s="70"/>
      <c r="AF3" s="70"/>
      <c r="AG3" s="84"/>
      <c r="AH3" s="70"/>
      <c r="AI3" s="70"/>
      <c r="AJ3" s="70"/>
      <c r="AK3" s="77"/>
      <c r="AL3" s="70"/>
      <c r="AM3" s="70"/>
      <c r="AN3" s="70"/>
      <c r="AO3" s="77"/>
      <c r="AP3" s="70"/>
      <c r="AQ3" s="70"/>
      <c r="AR3" s="70"/>
      <c r="AS3" s="70"/>
      <c r="AT3" s="77"/>
      <c r="AU3" s="70"/>
      <c r="AV3" s="70"/>
      <c r="AW3" s="70"/>
      <c r="AX3" s="83"/>
      <c r="AY3" s="77"/>
      <c r="AZ3" s="70"/>
      <c r="BA3" s="70"/>
      <c r="BB3" s="70"/>
      <c r="BC3" s="70"/>
      <c r="BD3" s="77"/>
      <c r="BE3" s="77"/>
      <c r="BF3" s="77"/>
      <c r="BG3" s="50"/>
    </row>
    <row r="4" spans="1:59" ht="15">
      <c r="A4" s="63"/>
      <c r="B4" s="51"/>
      <c r="C4" s="68"/>
      <c r="D4" s="78"/>
      <c r="E4" s="80" t="s">
        <v>32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50"/>
    </row>
    <row r="5" spans="1:59" ht="15">
      <c r="A5" s="63"/>
      <c r="B5" s="52"/>
      <c r="C5" s="68"/>
      <c r="D5" s="79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2">
        <v>16</v>
      </c>
      <c r="U5" s="2">
        <v>17</v>
      </c>
      <c r="V5" s="3"/>
      <c r="W5" s="2">
        <v>18</v>
      </c>
      <c r="X5" s="2">
        <v>19</v>
      </c>
      <c r="Y5" s="2">
        <v>20</v>
      </c>
      <c r="Z5" s="2">
        <v>21</v>
      </c>
      <c r="AA5" s="2">
        <v>22</v>
      </c>
      <c r="AB5" s="2">
        <v>23</v>
      </c>
      <c r="AC5" s="2">
        <v>24</v>
      </c>
      <c r="AD5" s="2">
        <v>25</v>
      </c>
      <c r="AE5" s="2">
        <v>26</v>
      </c>
      <c r="AF5" s="2">
        <v>27</v>
      </c>
      <c r="AG5" s="2">
        <v>28</v>
      </c>
      <c r="AH5" s="2">
        <v>29</v>
      </c>
      <c r="AI5" s="2">
        <v>30</v>
      </c>
      <c r="AJ5" s="2">
        <v>31</v>
      </c>
      <c r="AK5" s="2">
        <v>32</v>
      </c>
      <c r="AL5" s="2">
        <v>33</v>
      </c>
      <c r="AM5" s="2">
        <v>34</v>
      </c>
      <c r="AN5" s="2">
        <v>35</v>
      </c>
      <c r="AO5" s="2">
        <v>36</v>
      </c>
      <c r="AP5" s="2">
        <v>37</v>
      </c>
      <c r="AQ5" s="2">
        <v>38</v>
      </c>
      <c r="AR5" s="2">
        <v>39</v>
      </c>
      <c r="AS5" s="2">
        <v>40</v>
      </c>
      <c r="AT5" s="2">
        <v>41</v>
      </c>
      <c r="AU5" s="2">
        <v>42</v>
      </c>
      <c r="AV5" s="2">
        <v>43</v>
      </c>
      <c r="AW5" s="2">
        <v>44</v>
      </c>
      <c r="AX5" s="3"/>
      <c r="AY5" s="2">
        <v>45</v>
      </c>
      <c r="AZ5" s="2">
        <v>46</v>
      </c>
      <c r="BA5" s="2">
        <v>47</v>
      </c>
      <c r="BB5" s="2">
        <v>48</v>
      </c>
      <c r="BC5" s="2">
        <v>49</v>
      </c>
      <c r="BD5" s="2">
        <v>50</v>
      </c>
      <c r="BE5" s="2">
        <v>51</v>
      </c>
      <c r="BF5" s="2">
        <v>52</v>
      </c>
      <c r="BG5" s="50"/>
    </row>
    <row r="6" spans="1:59" ht="15">
      <c r="A6" s="63"/>
      <c r="B6" s="52"/>
      <c r="C6" s="69"/>
      <c r="D6" s="79"/>
      <c r="E6" s="4">
        <v>1</v>
      </c>
      <c r="F6" s="4">
        <v>2</v>
      </c>
      <c r="G6" s="4">
        <v>3</v>
      </c>
      <c r="H6" s="4">
        <v>4</v>
      </c>
      <c r="I6" s="4">
        <v>5</v>
      </c>
      <c r="J6" s="4">
        <v>6</v>
      </c>
      <c r="K6" s="4">
        <v>7</v>
      </c>
      <c r="L6" s="4">
        <v>8</v>
      </c>
      <c r="M6" s="4">
        <v>9</v>
      </c>
      <c r="N6" s="4">
        <v>10</v>
      </c>
      <c r="O6" s="4">
        <v>11</v>
      </c>
      <c r="P6" s="4">
        <v>12</v>
      </c>
      <c r="Q6" s="4">
        <v>13</v>
      </c>
      <c r="R6" s="4">
        <v>14</v>
      </c>
      <c r="S6" s="4">
        <v>15</v>
      </c>
      <c r="T6" s="4">
        <v>16</v>
      </c>
      <c r="U6" s="4">
        <v>17</v>
      </c>
      <c r="V6" s="5"/>
      <c r="W6" s="4" t="s">
        <v>33</v>
      </c>
      <c r="X6" s="4" t="s">
        <v>33</v>
      </c>
      <c r="Y6" s="4">
        <v>1</v>
      </c>
      <c r="Z6" s="4">
        <v>2</v>
      </c>
      <c r="AA6" s="4">
        <v>3</v>
      </c>
      <c r="AB6" s="4">
        <v>4</v>
      </c>
      <c r="AC6" s="4">
        <v>5</v>
      </c>
      <c r="AD6" s="4">
        <v>6</v>
      </c>
      <c r="AE6" s="4">
        <v>7</v>
      </c>
      <c r="AF6" s="4">
        <v>8</v>
      </c>
      <c r="AG6" s="4">
        <v>9</v>
      </c>
      <c r="AH6" s="4">
        <v>10</v>
      </c>
      <c r="AI6" s="4">
        <v>11</v>
      </c>
      <c r="AJ6" s="4">
        <v>12</v>
      </c>
      <c r="AK6" s="4">
        <v>13</v>
      </c>
      <c r="AL6" s="4">
        <v>14</v>
      </c>
      <c r="AM6" s="4">
        <v>15</v>
      </c>
      <c r="AN6" s="4">
        <v>16</v>
      </c>
      <c r="AO6" s="4">
        <v>17</v>
      </c>
      <c r="AP6" s="4">
        <v>18</v>
      </c>
      <c r="AQ6" s="4">
        <v>19</v>
      </c>
      <c r="AR6" s="4">
        <v>20</v>
      </c>
      <c r="AS6" s="4">
        <v>21</v>
      </c>
      <c r="AT6" s="4">
        <v>22</v>
      </c>
      <c r="AU6" s="4">
        <v>23</v>
      </c>
      <c r="AV6" s="4">
        <v>24</v>
      </c>
      <c r="AW6" s="4" t="s">
        <v>33</v>
      </c>
      <c r="AX6" s="5"/>
      <c r="AY6" s="4" t="s">
        <v>33</v>
      </c>
      <c r="AZ6" s="4" t="s">
        <v>33</v>
      </c>
      <c r="BA6" s="4" t="s">
        <v>33</v>
      </c>
      <c r="BB6" s="4" t="s">
        <v>33</v>
      </c>
      <c r="BC6" s="4" t="s">
        <v>33</v>
      </c>
      <c r="BD6" s="4" t="s">
        <v>33</v>
      </c>
      <c r="BE6" s="4" t="s">
        <v>33</v>
      </c>
      <c r="BF6" s="4" t="s">
        <v>33</v>
      </c>
      <c r="BG6" s="50"/>
    </row>
    <row r="7" spans="1:60" ht="15" customHeight="1">
      <c r="A7" s="64"/>
      <c r="B7" s="46" t="s">
        <v>34</v>
      </c>
      <c r="C7" s="46" t="s">
        <v>35</v>
      </c>
      <c r="D7" s="6" t="s">
        <v>36</v>
      </c>
      <c r="E7" s="7">
        <f aca="true" t="shared" si="0" ref="E7:AJ7">SUM(E9,E39)</f>
        <v>36</v>
      </c>
      <c r="F7" s="7">
        <f t="shared" si="0"/>
        <v>36</v>
      </c>
      <c r="G7" s="7">
        <f t="shared" si="0"/>
        <v>36</v>
      </c>
      <c r="H7" s="7">
        <f t="shared" si="0"/>
        <v>36</v>
      </c>
      <c r="I7" s="7">
        <f t="shared" si="0"/>
        <v>36</v>
      </c>
      <c r="J7" s="7">
        <f t="shared" si="0"/>
        <v>36</v>
      </c>
      <c r="K7" s="7">
        <f t="shared" si="0"/>
        <v>36</v>
      </c>
      <c r="L7" s="7">
        <f t="shared" si="0"/>
        <v>36</v>
      </c>
      <c r="M7" s="7">
        <f t="shared" si="0"/>
        <v>36</v>
      </c>
      <c r="N7" s="7">
        <f t="shared" si="0"/>
        <v>36</v>
      </c>
      <c r="O7" s="7">
        <f t="shared" si="0"/>
        <v>36</v>
      </c>
      <c r="P7" s="7">
        <f t="shared" si="0"/>
        <v>36</v>
      </c>
      <c r="Q7" s="7">
        <f t="shared" si="0"/>
        <v>36</v>
      </c>
      <c r="R7" s="7">
        <f t="shared" si="0"/>
        <v>36</v>
      </c>
      <c r="S7" s="7">
        <f t="shared" si="0"/>
        <v>36</v>
      </c>
      <c r="T7" s="7">
        <f t="shared" si="0"/>
        <v>36</v>
      </c>
      <c r="U7" s="7">
        <f t="shared" si="0"/>
        <v>36</v>
      </c>
      <c r="V7" s="11">
        <f t="shared" si="0"/>
        <v>612</v>
      </c>
      <c r="W7" s="7">
        <f t="shared" si="0"/>
        <v>0</v>
      </c>
      <c r="X7" s="7">
        <f t="shared" si="0"/>
        <v>0</v>
      </c>
      <c r="Y7" s="7">
        <f t="shared" si="0"/>
        <v>36</v>
      </c>
      <c r="Z7" s="7">
        <f t="shared" si="0"/>
        <v>36</v>
      </c>
      <c r="AA7" s="7">
        <f t="shared" si="0"/>
        <v>36</v>
      </c>
      <c r="AB7" s="7">
        <f t="shared" si="0"/>
        <v>36</v>
      </c>
      <c r="AC7" s="7">
        <f t="shared" si="0"/>
        <v>36</v>
      </c>
      <c r="AD7" s="7">
        <f t="shared" si="0"/>
        <v>36</v>
      </c>
      <c r="AE7" s="7">
        <f t="shared" si="0"/>
        <v>36</v>
      </c>
      <c r="AF7" s="7">
        <f t="shared" si="0"/>
        <v>36</v>
      </c>
      <c r="AG7" s="7">
        <f t="shared" si="0"/>
        <v>36</v>
      </c>
      <c r="AH7" s="7">
        <f t="shared" si="0"/>
        <v>36</v>
      </c>
      <c r="AI7" s="7">
        <f t="shared" si="0"/>
        <v>36</v>
      </c>
      <c r="AJ7" s="7">
        <f t="shared" si="0"/>
        <v>36</v>
      </c>
      <c r="AK7" s="7">
        <f aca="true" t="shared" si="1" ref="AK7:BG7">SUM(AK9,AK39)</f>
        <v>36</v>
      </c>
      <c r="AL7" s="7">
        <f t="shared" si="1"/>
        <v>36</v>
      </c>
      <c r="AM7" s="7">
        <f t="shared" si="1"/>
        <v>36</v>
      </c>
      <c r="AN7" s="7">
        <f t="shared" si="1"/>
        <v>36</v>
      </c>
      <c r="AO7" s="7">
        <f t="shared" si="1"/>
        <v>36</v>
      </c>
      <c r="AP7" s="7">
        <f t="shared" si="1"/>
        <v>36</v>
      </c>
      <c r="AQ7" s="7">
        <f t="shared" si="1"/>
        <v>36</v>
      </c>
      <c r="AR7" s="7">
        <f t="shared" si="1"/>
        <v>36</v>
      </c>
      <c r="AS7" s="7">
        <f t="shared" si="1"/>
        <v>36</v>
      </c>
      <c r="AT7" s="7">
        <f t="shared" si="1"/>
        <v>36</v>
      </c>
      <c r="AU7" s="7">
        <f t="shared" si="1"/>
        <v>36</v>
      </c>
      <c r="AV7" s="7">
        <f t="shared" si="1"/>
        <v>36</v>
      </c>
      <c r="AW7" s="7">
        <f t="shared" si="1"/>
        <v>0</v>
      </c>
      <c r="AX7" s="11">
        <f t="shared" si="1"/>
        <v>864</v>
      </c>
      <c r="AY7" s="7">
        <f t="shared" si="1"/>
        <v>0</v>
      </c>
      <c r="AZ7" s="7">
        <f t="shared" si="1"/>
        <v>0</v>
      </c>
      <c r="BA7" s="7">
        <f t="shared" si="1"/>
        <v>0</v>
      </c>
      <c r="BB7" s="7">
        <f t="shared" si="1"/>
        <v>0</v>
      </c>
      <c r="BC7" s="7">
        <f t="shared" si="1"/>
        <v>0</v>
      </c>
      <c r="BD7" s="7">
        <f t="shared" si="1"/>
        <v>0</v>
      </c>
      <c r="BE7" s="7">
        <f t="shared" si="1"/>
        <v>0</v>
      </c>
      <c r="BF7" s="7">
        <f t="shared" si="1"/>
        <v>0</v>
      </c>
      <c r="BG7" s="7">
        <f t="shared" si="1"/>
        <v>1476</v>
      </c>
      <c r="BH7" s="37"/>
    </row>
    <row r="8" spans="1:59" ht="15" customHeight="1">
      <c r="A8" s="64"/>
      <c r="B8" s="46"/>
      <c r="C8" s="46"/>
      <c r="D8" s="6" t="s">
        <v>37</v>
      </c>
      <c r="E8" s="7">
        <f aca="true" t="shared" si="2" ref="E8:AJ8">SUM(E10,E40)</f>
        <v>0</v>
      </c>
      <c r="F8" s="7">
        <f t="shared" si="2"/>
        <v>2</v>
      </c>
      <c r="G8" s="7">
        <f t="shared" si="2"/>
        <v>0</v>
      </c>
      <c r="H8" s="7">
        <f t="shared" si="2"/>
        <v>2</v>
      </c>
      <c r="I8" s="7">
        <f t="shared" si="2"/>
        <v>0</v>
      </c>
      <c r="J8" s="7">
        <f t="shared" si="2"/>
        <v>2</v>
      </c>
      <c r="K8" s="7">
        <f t="shared" si="2"/>
        <v>0</v>
      </c>
      <c r="L8" s="7">
        <f t="shared" si="2"/>
        <v>2</v>
      </c>
      <c r="M8" s="7">
        <f t="shared" si="2"/>
        <v>0</v>
      </c>
      <c r="N8" s="7">
        <f t="shared" si="2"/>
        <v>2</v>
      </c>
      <c r="O8" s="7">
        <f t="shared" si="2"/>
        <v>0</v>
      </c>
      <c r="P8" s="7">
        <f t="shared" si="2"/>
        <v>2</v>
      </c>
      <c r="Q8" s="7">
        <f t="shared" si="2"/>
        <v>0</v>
      </c>
      <c r="R8" s="7">
        <f t="shared" si="2"/>
        <v>2</v>
      </c>
      <c r="S8" s="7">
        <f t="shared" si="2"/>
        <v>0</v>
      </c>
      <c r="T8" s="7">
        <f t="shared" si="2"/>
        <v>2</v>
      </c>
      <c r="U8" s="7">
        <f t="shared" si="2"/>
        <v>0</v>
      </c>
      <c r="V8" s="11">
        <f t="shared" si="2"/>
        <v>16</v>
      </c>
      <c r="W8" s="7">
        <f t="shared" si="2"/>
        <v>0</v>
      </c>
      <c r="X8" s="7">
        <f t="shared" si="2"/>
        <v>0</v>
      </c>
      <c r="Y8" s="7">
        <f t="shared" si="2"/>
        <v>0</v>
      </c>
      <c r="Z8" s="7">
        <f t="shared" si="2"/>
        <v>0</v>
      </c>
      <c r="AA8" s="7">
        <f t="shared" si="2"/>
        <v>0</v>
      </c>
      <c r="AB8" s="7">
        <f t="shared" si="2"/>
        <v>0</v>
      </c>
      <c r="AC8" s="7">
        <f t="shared" si="2"/>
        <v>0</v>
      </c>
      <c r="AD8" s="7">
        <f t="shared" si="2"/>
        <v>2</v>
      </c>
      <c r="AE8" s="7">
        <f t="shared" si="2"/>
        <v>0</v>
      </c>
      <c r="AF8" s="7">
        <f t="shared" si="2"/>
        <v>2</v>
      </c>
      <c r="AG8" s="7">
        <f t="shared" si="2"/>
        <v>0</v>
      </c>
      <c r="AH8" s="7">
        <f t="shared" si="2"/>
        <v>2</v>
      </c>
      <c r="AI8" s="7">
        <f t="shared" si="2"/>
        <v>0</v>
      </c>
      <c r="AJ8" s="7">
        <f t="shared" si="2"/>
        <v>2</v>
      </c>
      <c r="AK8" s="7">
        <f aca="true" t="shared" si="3" ref="AK8:BG8">SUM(AK10,AK40)</f>
        <v>0</v>
      </c>
      <c r="AL8" s="7">
        <f t="shared" si="3"/>
        <v>2</v>
      </c>
      <c r="AM8" s="7">
        <f t="shared" si="3"/>
        <v>0</v>
      </c>
      <c r="AN8" s="7">
        <f t="shared" si="3"/>
        <v>2</v>
      </c>
      <c r="AO8" s="7">
        <f t="shared" si="3"/>
        <v>0</v>
      </c>
      <c r="AP8" s="7">
        <f t="shared" si="3"/>
        <v>2</v>
      </c>
      <c r="AQ8" s="7">
        <f t="shared" si="3"/>
        <v>0</v>
      </c>
      <c r="AR8" s="7">
        <f t="shared" si="3"/>
        <v>2</v>
      </c>
      <c r="AS8" s="7">
        <f t="shared" si="3"/>
        <v>0</v>
      </c>
      <c r="AT8" s="7">
        <f t="shared" si="3"/>
        <v>0</v>
      </c>
      <c r="AU8" s="7">
        <f t="shared" si="3"/>
        <v>0</v>
      </c>
      <c r="AV8" s="7">
        <f t="shared" si="3"/>
        <v>0</v>
      </c>
      <c r="AW8" s="7">
        <f t="shared" si="3"/>
        <v>0</v>
      </c>
      <c r="AX8" s="11">
        <f t="shared" si="3"/>
        <v>16</v>
      </c>
      <c r="AY8" s="7">
        <f t="shared" si="3"/>
        <v>0</v>
      </c>
      <c r="AZ8" s="7">
        <f t="shared" si="3"/>
        <v>0</v>
      </c>
      <c r="BA8" s="7">
        <f t="shared" si="3"/>
        <v>0</v>
      </c>
      <c r="BB8" s="7">
        <f t="shared" si="3"/>
        <v>0</v>
      </c>
      <c r="BC8" s="7">
        <f t="shared" si="3"/>
        <v>0</v>
      </c>
      <c r="BD8" s="7">
        <f t="shared" si="3"/>
        <v>0</v>
      </c>
      <c r="BE8" s="7">
        <f t="shared" si="3"/>
        <v>0</v>
      </c>
      <c r="BF8" s="7">
        <f t="shared" si="3"/>
        <v>0</v>
      </c>
      <c r="BG8" s="7">
        <f t="shared" si="3"/>
        <v>32</v>
      </c>
    </row>
    <row r="9" spans="1:59" ht="15" customHeight="1">
      <c r="A9" s="64"/>
      <c r="B9" s="46" t="s">
        <v>181</v>
      </c>
      <c r="C9" s="66" t="s">
        <v>38</v>
      </c>
      <c r="D9" s="6" t="s">
        <v>36</v>
      </c>
      <c r="E9" s="7">
        <f aca="true" t="shared" si="4" ref="E9:AJ9">SUM(E11,E13,E15,E17,E19,E21,E23,E25,E27,E29,E31,E33,E35,E37)</f>
        <v>34</v>
      </c>
      <c r="F9" s="7">
        <f t="shared" si="4"/>
        <v>34</v>
      </c>
      <c r="G9" s="7">
        <f t="shared" si="4"/>
        <v>34</v>
      </c>
      <c r="H9" s="7">
        <f t="shared" si="4"/>
        <v>34</v>
      </c>
      <c r="I9" s="7">
        <f t="shared" si="4"/>
        <v>34</v>
      </c>
      <c r="J9" s="7">
        <f t="shared" si="4"/>
        <v>34</v>
      </c>
      <c r="K9" s="7">
        <f t="shared" si="4"/>
        <v>34</v>
      </c>
      <c r="L9" s="7">
        <f t="shared" si="4"/>
        <v>34</v>
      </c>
      <c r="M9" s="7">
        <f t="shared" si="4"/>
        <v>34</v>
      </c>
      <c r="N9" s="7">
        <f t="shared" si="4"/>
        <v>34</v>
      </c>
      <c r="O9" s="7">
        <f t="shared" si="4"/>
        <v>34</v>
      </c>
      <c r="P9" s="7">
        <f t="shared" si="4"/>
        <v>34</v>
      </c>
      <c r="Q9" s="7">
        <f t="shared" si="4"/>
        <v>34</v>
      </c>
      <c r="R9" s="7">
        <f t="shared" si="4"/>
        <v>34</v>
      </c>
      <c r="S9" s="7">
        <f t="shared" si="4"/>
        <v>34</v>
      </c>
      <c r="T9" s="7">
        <f t="shared" si="4"/>
        <v>36</v>
      </c>
      <c r="U9" s="7">
        <f t="shared" si="4"/>
        <v>34</v>
      </c>
      <c r="V9" s="11">
        <f t="shared" si="4"/>
        <v>580</v>
      </c>
      <c r="W9" s="7">
        <f t="shared" si="4"/>
        <v>0</v>
      </c>
      <c r="X9" s="7">
        <f t="shared" si="4"/>
        <v>0</v>
      </c>
      <c r="Y9" s="7">
        <f t="shared" si="4"/>
        <v>36</v>
      </c>
      <c r="Z9" s="7">
        <f t="shared" si="4"/>
        <v>36</v>
      </c>
      <c r="AA9" s="7">
        <f t="shared" si="4"/>
        <v>36</v>
      </c>
      <c r="AB9" s="7">
        <f t="shared" si="4"/>
        <v>36</v>
      </c>
      <c r="AC9" s="7">
        <f t="shared" si="4"/>
        <v>36</v>
      </c>
      <c r="AD9" s="7">
        <f t="shared" si="4"/>
        <v>36</v>
      </c>
      <c r="AE9" s="7">
        <f t="shared" si="4"/>
        <v>36</v>
      </c>
      <c r="AF9" s="7">
        <f t="shared" si="4"/>
        <v>36</v>
      </c>
      <c r="AG9" s="7">
        <f t="shared" si="4"/>
        <v>36</v>
      </c>
      <c r="AH9" s="7">
        <f t="shared" si="4"/>
        <v>36</v>
      </c>
      <c r="AI9" s="7">
        <f t="shared" si="4"/>
        <v>36</v>
      </c>
      <c r="AJ9" s="7">
        <f t="shared" si="4"/>
        <v>36</v>
      </c>
      <c r="AK9" s="7">
        <f aca="true" t="shared" si="5" ref="AK9:BG9">SUM(AK11,AK13,AK15,AK17,AK19,AK21,AK23,AK25,AK27,AK29,AK31,AK33,AK35,AK37)</f>
        <v>36</v>
      </c>
      <c r="AL9" s="7">
        <f t="shared" si="5"/>
        <v>36</v>
      </c>
      <c r="AM9" s="7">
        <f t="shared" si="5"/>
        <v>36</v>
      </c>
      <c r="AN9" s="7">
        <f t="shared" si="5"/>
        <v>36</v>
      </c>
      <c r="AO9" s="7">
        <f t="shared" si="5"/>
        <v>36</v>
      </c>
      <c r="AP9" s="7">
        <f t="shared" si="5"/>
        <v>36</v>
      </c>
      <c r="AQ9" s="7">
        <f t="shared" si="5"/>
        <v>36</v>
      </c>
      <c r="AR9" s="7">
        <f t="shared" si="5"/>
        <v>36</v>
      </c>
      <c r="AS9" s="7">
        <f t="shared" si="5"/>
        <v>36</v>
      </c>
      <c r="AT9" s="7">
        <f t="shared" si="5"/>
        <v>36</v>
      </c>
      <c r="AU9" s="7">
        <f t="shared" si="5"/>
        <v>36</v>
      </c>
      <c r="AV9" s="7">
        <f t="shared" si="5"/>
        <v>36</v>
      </c>
      <c r="AW9" s="7">
        <f t="shared" si="5"/>
        <v>0</v>
      </c>
      <c r="AX9" s="11">
        <f t="shared" si="5"/>
        <v>864</v>
      </c>
      <c r="AY9" s="7">
        <f t="shared" si="5"/>
        <v>0</v>
      </c>
      <c r="AZ9" s="7">
        <f t="shared" si="5"/>
        <v>0</v>
      </c>
      <c r="BA9" s="7">
        <f t="shared" si="5"/>
        <v>0</v>
      </c>
      <c r="BB9" s="7">
        <f t="shared" si="5"/>
        <v>0</v>
      </c>
      <c r="BC9" s="7">
        <f t="shared" si="5"/>
        <v>0</v>
      </c>
      <c r="BD9" s="7">
        <f t="shared" si="5"/>
        <v>0</v>
      </c>
      <c r="BE9" s="7">
        <f t="shared" si="5"/>
        <v>0</v>
      </c>
      <c r="BF9" s="7">
        <f t="shared" si="5"/>
        <v>0</v>
      </c>
      <c r="BG9" s="7">
        <f t="shared" si="5"/>
        <v>1444</v>
      </c>
    </row>
    <row r="10" spans="1:59" ht="15" customHeight="1">
      <c r="A10" s="64"/>
      <c r="B10" s="46"/>
      <c r="C10" s="66"/>
      <c r="D10" s="6" t="s">
        <v>37</v>
      </c>
      <c r="E10" s="7">
        <f aca="true" t="shared" si="6" ref="E10:AJ10">SUM(E12,E14,E16,E18,E20,E22,E24,E26,E28,E30,E32,E34,E36,E38)</f>
        <v>0</v>
      </c>
      <c r="F10" s="7">
        <f t="shared" si="6"/>
        <v>2</v>
      </c>
      <c r="G10" s="7">
        <f t="shared" si="6"/>
        <v>0</v>
      </c>
      <c r="H10" s="7">
        <f t="shared" si="6"/>
        <v>2</v>
      </c>
      <c r="I10" s="7">
        <f t="shared" si="6"/>
        <v>0</v>
      </c>
      <c r="J10" s="7">
        <f t="shared" si="6"/>
        <v>2</v>
      </c>
      <c r="K10" s="7">
        <f t="shared" si="6"/>
        <v>0</v>
      </c>
      <c r="L10" s="7">
        <f t="shared" si="6"/>
        <v>2</v>
      </c>
      <c r="M10" s="7">
        <f t="shared" si="6"/>
        <v>0</v>
      </c>
      <c r="N10" s="7">
        <f t="shared" si="6"/>
        <v>2</v>
      </c>
      <c r="O10" s="7">
        <f t="shared" si="6"/>
        <v>0</v>
      </c>
      <c r="P10" s="7">
        <f t="shared" si="6"/>
        <v>2</v>
      </c>
      <c r="Q10" s="7">
        <f t="shared" si="6"/>
        <v>0</v>
      </c>
      <c r="R10" s="7">
        <f t="shared" si="6"/>
        <v>2</v>
      </c>
      <c r="S10" s="7">
        <f t="shared" si="6"/>
        <v>0</v>
      </c>
      <c r="T10" s="7">
        <f t="shared" si="6"/>
        <v>2</v>
      </c>
      <c r="U10" s="7">
        <f t="shared" si="6"/>
        <v>0</v>
      </c>
      <c r="V10" s="11">
        <f t="shared" si="6"/>
        <v>16</v>
      </c>
      <c r="W10" s="7">
        <f t="shared" si="6"/>
        <v>0</v>
      </c>
      <c r="X10" s="7">
        <f t="shared" si="6"/>
        <v>0</v>
      </c>
      <c r="Y10" s="7">
        <f t="shared" si="6"/>
        <v>0</v>
      </c>
      <c r="Z10" s="7">
        <f t="shared" si="6"/>
        <v>0</v>
      </c>
      <c r="AA10" s="7">
        <f t="shared" si="6"/>
        <v>0</v>
      </c>
      <c r="AB10" s="7">
        <f t="shared" si="6"/>
        <v>0</v>
      </c>
      <c r="AC10" s="7">
        <f t="shared" si="6"/>
        <v>0</v>
      </c>
      <c r="AD10" s="7">
        <f t="shared" si="6"/>
        <v>2</v>
      </c>
      <c r="AE10" s="7">
        <f t="shared" si="6"/>
        <v>0</v>
      </c>
      <c r="AF10" s="7">
        <f t="shared" si="6"/>
        <v>2</v>
      </c>
      <c r="AG10" s="7">
        <f t="shared" si="6"/>
        <v>0</v>
      </c>
      <c r="AH10" s="7">
        <f t="shared" si="6"/>
        <v>2</v>
      </c>
      <c r="AI10" s="7">
        <f t="shared" si="6"/>
        <v>0</v>
      </c>
      <c r="AJ10" s="7">
        <f t="shared" si="6"/>
        <v>2</v>
      </c>
      <c r="AK10" s="7">
        <f aca="true" t="shared" si="7" ref="AK10:BG10">SUM(AK12,AK14,AK16,AK18,AK20,AK22,AK24,AK26,AK28,AK30,AK32,AK34,AK36,AK38)</f>
        <v>0</v>
      </c>
      <c r="AL10" s="7">
        <f t="shared" si="7"/>
        <v>2</v>
      </c>
      <c r="AM10" s="7">
        <f t="shared" si="7"/>
        <v>0</v>
      </c>
      <c r="AN10" s="7">
        <f t="shared" si="7"/>
        <v>2</v>
      </c>
      <c r="AO10" s="7">
        <f t="shared" si="7"/>
        <v>0</v>
      </c>
      <c r="AP10" s="7">
        <f t="shared" si="7"/>
        <v>2</v>
      </c>
      <c r="AQ10" s="7">
        <f t="shared" si="7"/>
        <v>0</v>
      </c>
      <c r="AR10" s="7">
        <f t="shared" si="7"/>
        <v>2</v>
      </c>
      <c r="AS10" s="7">
        <f t="shared" si="7"/>
        <v>0</v>
      </c>
      <c r="AT10" s="7">
        <f t="shared" si="7"/>
        <v>0</v>
      </c>
      <c r="AU10" s="7">
        <f t="shared" si="7"/>
        <v>0</v>
      </c>
      <c r="AV10" s="7">
        <f t="shared" si="7"/>
        <v>0</v>
      </c>
      <c r="AW10" s="7">
        <f t="shared" si="7"/>
        <v>0</v>
      </c>
      <c r="AX10" s="11">
        <f t="shared" si="7"/>
        <v>16</v>
      </c>
      <c r="AY10" s="7">
        <f t="shared" si="7"/>
        <v>0</v>
      </c>
      <c r="AZ10" s="7">
        <f t="shared" si="7"/>
        <v>0</v>
      </c>
      <c r="BA10" s="7">
        <f t="shared" si="7"/>
        <v>0</v>
      </c>
      <c r="BB10" s="7">
        <f t="shared" si="7"/>
        <v>0</v>
      </c>
      <c r="BC10" s="7">
        <f t="shared" si="7"/>
        <v>0</v>
      </c>
      <c r="BD10" s="7">
        <f t="shared" si="7"/>
        <v>0</v>
      </c>
      <c r="BE10" s="7">
        <f t="shared" si="7"/>
        <v>0</v>
      </c>
      <c r="BF10" s="7">
        <f t="shared" si="7"/>
        <v>0</v>
      </c>
      <c r="BG10" s="7">
        <f t="shared" si="7"/>
        <v>32</v>
      </c>
    </row>
    <row r="11" spans="1:59" ht="15" customHeight="1">
      <c r="A11" s="64"/>
      <c r="B11" s="42" t="s">
        <v>119</v>
      </c>
      <c r="C11" s="44" t="s">
        <v>39</v>
      </c>
      <c r="D11" s="6" t="s">
        <v>36</v>
      </c>
      <c r="E11" s="9">
        <v>2</v>
      </c>
      <c r="F11" s="9">
        <v>2</v>
      </c>
      <c r="G11" s="9">
        <v>2</v>
      </c>
      <c r="H11" s="9">
        <v>2</v>
      </c>
      <c r="I11" s="9">
        <v>2</v>
      </c>
      <c r="J11" s="9">
        <v>2</v>
      </c>
      <c r="K11" s="9">
        <v>2</v>
      </c>
      <c r="L11" s="9">
        <v>2</v>
      </c>
      <c r="M11" s="9">
        <v>2</v>
      </c>
      <c r="N11" s="9">
        <v>2</v>
      </c>
      <c r="O11" s="9">
        <v>2</v>
      </c>
      <c r="P11" s="9">
        <v>2</v>
      </c>
      <c r="Q11" s="9">
        <v>2</v>
      </c>
      <c r="R11" s="9">
        <v>2</v>
      </c>
      <c r="S11" s="9">
        <v>2</v>
      </c>
      <c r="T11" s="9">
        <v>2</v>
      </c>
      <c r="U11" s="9">
        <v>2</v>
      </c>
      <c r="V11" s="8">
        <f aca="true" t="shared" si="8" ref="V11:V38">SUM(E11:U11)</f>
        <v>34</v>
      </c>
      <c r="W11" s="9">
        <v>0</v>
      </c>
      <c r="X11" s="9">
        <v>0</v>
      </c>
      <c r="Y11" s="9">
        <v>2</v>
      </c>
      <c r="Z11" s="9">
        <v>2</v>
      </c>
      <c r="AA11" s="9">
        <v>2</v>
      </c>
      <c r="AB11" s="9">
        <v>2</v>
      </c>
      <c r="AC11" s="9">
        <v>2</v>
      </c>
      <c r="AD11" s="9">
        <v>2</v>
      </c>
      <c r="AE11" s="9">
        <v>2</v>
      </c>
      <c r="AF11" s="9">
        <v>2</v>
      </c>
      <c r="AG11" s="9">
        <v>2</v>
      </c>
      <c r="AH11" s="9">
        <v>2</v>
      </c>
      <c r="AI11" s="9">
        <v>2</v>
      </c>
      <c r="AJ11" s="9">
        <v>2</v>
      </c>
      <c r="AK11" s="9">
        <v>2</v>
      </c>
      <c r="AL11" s="9"/>
      <c r="AM11" s="9"/>
      <c r="AN11" s="9">
        <v>2</v>
      </c>
      <c r="AO11" s="9"/>
      <c r="AP11" s="9">
        <v>2</v>
      </c>
      <c r="AQ11" s="9"/>
      <c r="AR11" s="9">
        <v>2</v>
      </c>
      <c r="AS11" s="9"/>
      <c r="AT11" s="9"/>
      <c r="AU11" s="38">
        <v>6</v>
      </c>
      <c r="AV11" s="38"/>
      <c r="AW11" s="9">
        <v>0</v>
      </c>
      <c r="AX11" s="8">
        <f aca="true" t="shared" si="9" ref="AX11:AX38">SUM(Y11:AW11)</f>
        <v>38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36">
        <f aca="true" t="shared" si="10" ref="BG11:BG38">SUM(V11+AX11)</f>
        <v>72</v>
      </c>
    </row>
    <row r="12" spans="1:59" ht="15" customHeight="1">
      <c r="A12" s="64"/>
      <c r="B12" s="42"/>
      <c r="C12" s="44"/>
      <c r="D12" s="6" t="s">
        <v>37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8">
        <f t="shared" si="8"/>
        <v>0</v>
      </c>
      <c r="W12" s="9">
        <v>0</v>
      </c>
      <c r="X12" s="9">
        <v>0</v>
      </c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38"/>
      <c r="AV12" s="38"/>
      <c r="AW12" s="9">
        <v>0</v>
      </c>
      <c r="AX12" s="8">
        <f t="shared" si="9"/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36">
        <f t="shared" si="10"/>
        <v>0</v>
      </c>
    </row>
    <row r="13" spans="1:59" ht="15" customHeight="1">
      <c r="A13" s="64"/>
      <c r="B13" s="42" t="s">
        <v>120</v>
      </c>
      <c r="C13" s="44" t="s">
        <v>40</v>
      </c>
      <c r="D13" s="6" t="s">
        <v>36</v>
      </c>
      <c r="E13" s="9">
        <v>2</v>
      </c>
      <c r="F13" s="9">
        <v>2</v>
      </c>
      <c r="G13" s="9">
        <v>2</v>
      </c>
      <c r="H13" s="9">
        <v>2</v>
      </c>
      <c r="I13" s="9">
        <v>2</v>
      </c>
      <c r="J13" s="9">
        <v>2</v>
      </c>
      <c r="K13" s="9">
        <v>2</v>
      </c>
      <c r="L13" s="9">
        <v>2</v>
      </c>
      <c r="M13" s="9">
        <v>2</v>
      </c>
      <c r="N13" s="9">
        <v>2</v>
      </c>
      <c r="O13" s="9">
        <v>2</v>
      </c>
      <c r="P13" s="9">
        <v>2</v>
      </c>
      <c r="Q13" s="9">
        <v>2</v>
      </c>
      <c r="R13" s="9">
        <v>2</v>
      </c>
      <c r="S13" s="9">
        <v>2</v>
      </c>
      <c r="T13" s="9">
        <v>2</v>
      </c>
      <c r="U13" s="9">
        <v>2</v>
      </c>
      <c r="V13" s="8">
        <f t="shared" si="8"/>
        <v>34</v>
      </c>
      <c r="W13" s="9">
        <v>0</v>
      </c>
      <c r="X13" s="9">
        <v>0</v>
      </c>
      <c r="Y13" s="9">
        <v>2</v>
      </c>
      <c r="Z13" s="9">
        <v>4</v>
      </c>
      <c r="AA13" s="9">
        <v>2</v>
      </c>
      <c r="AB13" s="9">
        <v>4</v>
      </c>
      <c r="AC13" s="9">
        <v>2</v>
      </c>
      <c r="AD13" s="9">
        <v>4</v>
      </c>
      <c r="AE13" s="9">
        <v>2</v>
      </c>
      <c r="AF13" s="9">
        <v>4</v>
      </c>
      <c r="AG13" s="9">
        <v>2</v>
      </c>
      <c r="AH13" s="9">
        <v>4</v>
      </c>
      <c r="AI13" s="9">
        <v>2</v>
      </c>
      <c r="AJ13" s="9">
        <v>4</v>
      </c>
      <c r="AK13" s="9">
        <v>2</v>
      </c>
      <c r="AL13" s="9">
        <v>4</v>
      </c>
      <c r="AM13" s="9">
        <v>4</v>
      </c>
      <c r="AN13" s="9">
        <v>4</v>
      </c>
      <c r="AO13" s="9">
        <v>4</v>
      </c>
      <c r="AP13" s="9">
        <v>4</v>
      </c>
      <c r="AQ13" s="9">
        <v>4</v>
      </c>
      <c r="AR13" s="9">
        <v>4</v>
      </c>
      <c r="AS13" s="9">
        <v>4</v>
      </c>
      <c r="AT13" s="28">
        <v>4</v>
      </c>
      <c r="AU13" s="9"/>
      <c r="AV13" s="9"/>
      <c r="AW13" s="9">
        <v>0</v>
      </c>
      <c r="AX13" s="8">
        <f t="shared" si="9"/>
        <v>74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36">
        <f t="shared" si="10"/>
        <v>108</v>
      </c>
    </row>
    <row r="14" spans="1:59" ht="15" customHeight="1">
      <c r="A14" s="64"/>
      <c r="B14" s="42"/>
      <c r="C14" s="44"/>
      <c r="D14" s="6" t="s">
        <v>37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8">
        <f t="shared" si="8"/>
        <v>0</v>
      </c>
      <c r="W14" s="9">
        <v>0</v>
      </c>
      <c r="X14" s="9">
        <v>0</v>
      </c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28"/>
      <c r="AU14" s="9"/>
      <c r="AV14" s="9"/>
      <c r="AW14" s="9">
        <v>0</v>
      </c>
      <c r="AX14" s="8">
        <f t="shared" si="9"/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36">
        <f t="shared" si="10"/>
        <v>0</v>
      </c>
    </row>
    <row r="15" spans="1:59" ht="15" customHeight="1">
      <c r="A15" s="64"/>
      <c r="B15" s="42" t="s">
        <v>121</v>
      </c>
      <c r="C15" s="44" t="s">
        <v>41</v>
      </c>
      <c r="D15" s="6" t="s">
        <v>36</v>
      </c>
      <c r="E15" s="9">
        <v>2</v>
      </c>
      <c r="F15" s="9">
        <v>2</v>
      </c>
      <c r="G15" s="9">
        <v>2</v>
      </c>
      <c r="H15" s="9">
        <v>2</v>
      </c>
      <c r="I15" s="9">
        <v>2</v>
      </c>
      <c r="J15" s="9">
        <v>2</v>
      </c>
      <c r="K15" s="9">
        <v>2</v>
      </c>
      <c r="L15" s="9">
        <v>2</v>
      </c>
      <c r="M15" s="9">
        <v>2</v>
      </c>
      <c r="N15" s="9">
        <v>2</v>
      </c>
      <c r="O15" s="9">
        <v>2</v>
      </c>
      <c r="P15" s="9">
        <v>2</v>
      </c>
      <c r="Q15" s="9">
        <v>2</v>
      </c>
      <c r="R15" s="9">
        <v>2</v>
      </c>
      <c r="S15" s="9">
        <v>2</v>
      </c>
      <c r="T15" s="9">
        <v>2</v>
      </c>
      <c r="U15" s="9">
        <v>2</v>
      </c>
      <c r="V15" s="8">
        <f t="shared" si="8"/>
        <v>34</v>
      </c>
      <c r="W15" s="9">
        <v>0</v>
      </c>
      <c r="X15" s="9">
        <v>0</v>
      </c>
      <c r="Y15" s="9">
        <v>2</v>
      </c>
      <c r="Z15" s="9">
        <v>2</v>
      </c>
      <c r="AA15" s="9">
        <v>2</v>
      </c>
      <c r="AB15" s="9">
        <v>2</v>
      </c>
      <c r="AC15" s="9">
        <v>2</v>
      </c>
      <c r="AD15" s="9">
        <v>2</v>
      </c>
      <c r="AE15" s="9">
        <v>2</v>
      </c>
      <c r="AF15" s="9">
        <v>2</v>
      </c>
      <c r="AG15" s="9">
        <v>2</v>
      </c>
      <c r="AH15" s="9">
        <v>2</v>
      </c>
      <c r="AI15" s="9">
        <v>2</v>
      </c>
      <c r="AJ15" s="9">
        <v>2</v>
      </c>
      <c r="AK15" s="9">
        <v>2</v>
      </c>
      <c r="AL15" s="9">
        <v>2</v>
      </c>
      <c r="AM15" s="9">
        <v>2</v>
      </c>
      <c r="AN15" s="9">
        <v>2</v>
      </c>
      <c r="AO15" s="9">
        <v>2</v>
      </c>
      <c r="AP15" s="9"/>
      <c r="AQ15" s="9">
        <v>2</v>
      </c>
      <c r="AR15" s="9"/>
      <c r="AS15" s="28">
        <v>2</v>
      </c>
      <c r="AT15" s="9"/>
      <c r="AU15" s="9"/>
      <c r="AV15" s="9"/>
      <c r="AW15" s="9">
        <v>0</v>
      </c>
      <c r="AX15" s="8">
        <f t="shared" si="9"/>
        <v>38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36">
        <f t="shared" si="10"/>
        <v>72</v>
      </c>
    </row>
    <row r="16" spans="1:59" ht="15" customHeight="1">
      <c r="A16" s="64"/>
      <c r="B16" s="42"/>
      <c r="C16" s="44"/>
      <c r="D16" s="6" t="s">
        <v>37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8">
        <f t="shared" si="8"/>
        <v>0</v>
      </c>
      <c r="W16" s="9">
        <v>0</v>
      </c>
      <c r="X16" s="9">
        <v>0</v>
      </c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28"/>
      <c r="AT16" s="9"/>
      <c r="AU16" s="9"/>
      <c r="AV16" s="9"/>
      <c r="AW16" s="9">
        <v>0</v>
      </c>
      <c r="AX16" s="8">
        <f t="shared" si="9"/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36">
        <f t="shared" si="10"/>
        <v>0</v>
      </c>
    </row>
    <row r="17" spans="1:59" ht="15" customHeight="1">
      <c r="A17" s="64"/>
      <c r="B17" s="42" t="s">
        <v>122</v>
      </c>
      <c r="C17" s="43" t="s">
        <v>42</v>
      </c>
      <c r="D17" s="6" t="s">
        <v>36</v>
      </c>
      <c r="E17" s="9">
        <v>6</v>
      </c>
      <c r="F17" s="9">
        <v>6</v>
      </c>
      <c r="G17" s="9">
        <v>6</v>
      </c>
      <c r="H17" s="9">
        <v>6</v>
      </c>
      <c r="I17" s="9">
        <v>6</v>
      </c>
      <c r="J17" s="9">
        <v>6</v>
      </c>
      <c r="K17" s="9">
        <v>6</v>
      </c>
      <c r="L17" s="9">
        <v>6</v>
      </c>
      <c r="M17" s="9">
        <v>6</v>
      </c>
      <c r="N17" s="9">
        <v>6</v>
      </c>
      <c r="O17" s="9">
        <v>6</v>
      </c>
      <c r="P17" s="9">
        <v>6</v>
      </c>
      <c r="Q17" s="9">
        <v>6</v>
      </c>
      <c r="R17" s="9">
        <v>8</v>
      </c>
      <c r="S17" s="9">
        <v>6</v>
      </c>
      <c r="T17" s="9">
        <v>8</v>
      </c>
      <c r="U17" s="28">
        <v>8</v>
      </c>
      <c r="V17" s="8">
        <f t="shared" si="8"/>
        <v>108</v>
      </c>
      <c r="W17" s="9">
        <v>0</v>
      </c>
      <c r="X17" s="9">
        <v>0</v>
      </c>
      <c r="Y17" s="13">
        <v>10</v>
      </c>
      <c r="Z17" s="13">
        <v>10</v>
      </c>
      <c r="AA17" s="13">
        <v>10</v>
      </c>
      <c r="AB17" s="13">
        <v>10</v>
      </c>
      <c r="AC17" s="13">
        <v>10</v>
      </c>
      <c r="AD17" s="13">
        <v>10</v>
      </c>
      <c r="AE17" s="13">
        <v>10</v>
      </c>
      <c r="AF17" s="13">
        <v>10</v>
      </c>
      <c r="AG17" s="13">
        <v>10</v>
      </c>
      <c r="AH17" s="13">
        <v>10</v>
      </c>
      <c r="AI17" s="13">
        <v>10</v>
      </c>
      <c r="AJ17" s="13">
        <v>8</v>
      </c>
      <c r="AK17" s="13">
        <v>10</v>
      </c>
      <c r="AL17" s="13">
        <v>8</v>
      </c>
      <c r="AM17" s="13">
        <v>10</v>
      </c>
      <c r="AN17" s="13">
        <v>8</v>
      </c>
      <c r="AO17" s="13">
        <v>10</v>
      </c>
      <c r="AP17" s="13">
        <v>8</v>
      </c>
      <c r="AQ17" s="13">
        <v>10</v>
      </c>
      <c r="AR17" s="13">
        <v>8</v>
      </c>
      <c r="AS17" s="13">
        <v>10</v>
      </c>
      <c r="AT17" s="13">
        <v>8</v>
      </c>
      <c r="AU17" s="38">
        <v>6</v>
      </c>
      <c r="AV17" s="38">
        <v>18</v>
      </c>
      <c r="AW17" s="9">
        <v>0</v>
      </c>
      <c r="AX17" s="8">
        <f t="shared" si="9"/>
        <v>232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36">
        <f t="shared" si="10"/>
        <v>340</v>
      </c>
    </row>
    <row r="18" spans="1:59" ht="15" customHeight="1">
      <c r="A18" s="64"/>
      <c r="B18" s="42"/>
      <c r="C18" s="43"/>
      <c r="D18" s="6" t="s">
        <v>37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28"/>
      <c r="V18" s="8">
        <f t="shared" si="8"/>
        <v>0</v>
      </c>
      <c r="W18" s="9">
        <v>0</v>
      </c>
      <c r="X18" s="9">
        <v>0</v>
      </c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38"/>
      <c r="AV18" s="38"/>
      <c r="AW18" s="9">
        <v>0</v>
      </c>
      <c r="AX18" s="8">
        <f t="shared" si="9"/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36">
        <f t="shared" si="10"/>
        <v>0</v>
      </c>
    </row>
    <row r="19" spans="1:59" ht="15" customHeight="1">
      <c r="A19" s="64"/>
      <c r="B19" s="42" t="s">
        <v>123</v>
      </c>
      <c r="C19" s="44" t="s">
        <v>45</v>
      </c>
      <c r="D19" s="6" t="s">
        <v>36</v>
      </c>
      <c r="E19" s="9">
        <v>4</v>
      </c>
      <c r="F19" s="9">
        <v>2</v>
      </c>
      <c r="G19" s="9">
        <v>4</v>
      </c>
      <c r="H19" s="9">
        <v>2</v>
      </c>
      <c r="I19" s="9">
        <v>4</v>
      </c>
      <c r="J19" s="9">
        <v>2</v>
      </c>
      <c r="K19" s="9">
        <v>4</v>
      </c>
      <c r="L19" s="9">
        <v>2</v>
      </c>
      <c r="M19" s="9">
        <v>4</v>
      </c>
      <c r="N19" s="9">
        <v>2</v>
      </c>
      <c r="O19" s="9">
        <v>4</v>
      </c>
      <c r="P19" s="9">
        <v>2</v>
      </c>
      <c r="Q19" s="9">
        <v>4</v>
      </c>
      <c r="R19" s="9"/>
      <c r="S19" s="9">
        <v>4</v>
      </c>
      <c r="T19" s="9">
        <v>2</v>
      </c>
      <c r="U19" s="28">
        <v>4</v>
      </c>
      <c r="V19" s="8">
        <f t="shared" si="8"/>
        <v>50</v>
      </c>
      <c r="W19" s="9">
        <v>0</v>
      </c>
      <c r="X19" s="9">
        <v>0</v>
      </c>
      <c r="Y19" s="9">
        <v>2</v>
      </c>
      <c r="Z19" s="9">
        <v>2</v>
      </c>
      <c r="AA19" s="9">
        <v>2</v>
      </c>
      <c r="AB19" s="9">
        <v>2</v>
      </c>
      <c r="AC19" s="9">
        <v>2</v>
      </c>
      <c r="AD19" s="9">
        <v>2</v>
      </c>
      <c r="AE19" s="9">
        <v>2</v>
      </c>
      <c r="AF19" s="9">
        <v>2</v>
      </c>
      <c r="AG19" s="9">
        <v>2</v>
      </c>
      <c r="AH19" s="9">
        <v>2</v>
      </c>
      <c r="AI19" s="9">
        <v>2</v>
      </c>
      <c r="AJ19" s="9">
        <v>2</v>
      </c>
      <c r="AK19" s="9">
        <v>2</v>
      </c>
      <c r="AL19" s="9">
        <v>2</v>
      </c>
      <c r="AM19" s="9">
        <v>2</v>
      </c>
      <c r="AN19" s="9"/>
      <c r="AO19" s="9">
        <v>2</v>
      </c>
      <c r="AP19" s="9"/>
      <c r="AQ19" s="9">
        <v>2</v>
      </c>
      <c r="AR19" s="9"/>
      <c r="AS19" s="9">
        <v>2</v>
      </c>
      <c r="AT19" s="9">
        <v>2</v>
      </c>
      <c r="AU19" s="38">
        <v>18</v>
      </c>
      <c r="AV19" s="38">
        <v>6</v>
      </c>
      <c r="AW19" s="9">
        <v>0</v>
      </c>
      <c r="AX19" s="8">
        <f t="shared" si="9"/>
        <v>62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36">
        <f t="shared" si="10"/>
        <v>112</v>
      </c>
    </row>
    <row r="20" spans="1:59" ht="15" customHeight="1">
      <c r="A20" s="64"/>
      <c r="B20" s="42"/>
      <c r="C20" s="44"/>
      <c r="D20" s="6" t="s">
        <v>37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28"/>
      <c r="V20" s="8">
        <f t="shared" si="8"/>
        <v>0</v>
      </c>
      <c r="W20" s="9">
        <v>0</v>
      </c>
      <c r="X20" s="9">
        <v>0</v>
      </c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38"/>
      <c r="AV20" s="38"/>
      <c r="AW20" s="9">
        <v>0</v>
      </c>
      <c r="AX20" s="8">
        <f t="shared" si="9"/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36">
        <f t="shared" si="10"/>
        <v>0</v>
      </c>
    </row>
    <row r="21" spans="1:59" ht="15" customHeight="1">
      <c r="A21" s="64"/>
      <c r="B21" s="42" t="s">
        <v>124</v>
      </c>
      <c r="C21" s="44" t="s">
        <v>182</v>
      </c>
      <c r="D21" s="6" t="s">
        <v>36</v>
      </c>
      <c r="E21" s="9"/>
      <c r="F21" s="9">
        <v>2</v>
      </c>
      <c r="G21" s="9"/>
      <c r="H21" s="9">
        <v>2</v>
      </c>
      <c r="I21" s="9"/>
      <c r="J21" s="9">
        <v>2</v>
      </c>
      <c r="K21" s="9"/>
      <c r="L21" s="9">
        <v>2</v>
      </c>
      <c r="M21" s="9"/>
      <c r="N21" s="9">
        <v>2</v>
      </c>
      <c r="O21" s="9"/>
      <c r="P21" s="9">
        <v>2</v>
      </c>
      <c r="Q21" s="9"/>
      <c r="R21" s="9">
        <v>2</v>
      </c>
      <c r="S21" s="9"/>
      <c r="T21" s="9">
        <v>2</v>
      </c>
      <c r="U21" s="9"/>
      <c r="V21" s="8">
        <f t="shared" si="8"/>
        <v>16</v>
      </c>
      <c r="W21" s="9">
        <v>0</v>
      </c>
      <c r="X21" s="9">
        <v>0</v>
      </c>
      <c r="Y21" s="9"/>
      <c r="Z21" s="9"/>
      <c r="AA21" s="9"/>
      <c r="AB21" s="9"/>
      <c r="AC21" s="9"/>
      <c r="AD21" s="9">
        <v>2</v>
      </c>
      <c r="AE21" s="9"/>
      <c r="AF21" s="9">
        <v>2</v>
      </c>
      <c r="AG21" s="9"/>
      <c r="AH21" s="9">
        <v>2</v>
      </c>
      <c r="AI21" s="9"/>
      <c r="AJ21" s="9">
        <v>2</v>
      </c>
      <c r="AK21" s="9"/>
      <c r="AL21" s="9">
        <v>2</v>
      </c>
      <c r="AM21" s="9"/>
      <c r="AN21" s="9">
        <v>2</v>
      </c>
      <c r="AO21" s="9"/>
      <c r="AP21" s="9">
        <v>2</v>
      </c>
      <c r="AQ21" s="9"/>
      <c r="AR21" s="9">
        <v>2</v>
      </c>
      <c r="AS21" s="9"/>
      <c r="AT21" s="9"/>
      <c r="AU21" s="13"/>
      <c r="AV21" s="13"/>
      <c r="AW21" s="9">
        <v>0</v>
      </c>
      <c r="AX21" s="8">
        <f t="shared" si="9"/>
        <v>16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36">
        <f t="shared" si="10"/>
        <v>32</v>
      </c>
    </row>
    <row r="22" spans="1:59" ht="15" customHeight="1">
      <c r="A22" s="64"/>
      <c r="B22" s="42"/>
      <c r="C22" s="44"/>
      <c r="D22" s="6" t="s">
        <v>37</v>
      </c>
      <c r="E22" s="9"/>
      <c r="F22" s="9">
        <v>2</v>
      </c>
      <c r="G22" s="9"/>
      <c r="H22" s="9">
        <v>2</v>
      </c>
      <c r="I22" s="9"/>
      <c r="J22" s="9">
        <v>2</v>
      </c>
      <c r="K22" s="9"/>
      <c r="L22" s="9">
        <v>2</v>
      </c>
      <c r="M22" s="9"/>
      <c r="N22" s="9">
        <v>2</v>
      </c>
      <c r="O22" s="9"/>
      <c r="P22" s="9">
        <v>2</v>
      </c>
      <c r="Q22" s="9"/>
      <c r="R22" s="9">
        <v>2</v>
      </c>
      <c r="S22" s="9"/>
      <c r="T22" s="9">
        <v>2</v>
      </c>
      <c r="U22" s="9"/>
      <c r="V22" s="8">
        <f t="shared" si="8"/>
        <v>16</v>
      </c>
      <c r="W22" s="9">
        <v>0</v>
      </c>
      <c r="X22" s="9">
        <v>0</v>
      </c>
      <c r="Y22" s="9"/>
      <c r="Z22" s="9"/>
      <c r="AA22" s="9"/>
      <c r="AB22" s="9"/>
      <c r="AC22" s="9"/>
      <c r="AD22" s="9">
        <v>2</v>
      </c>
      <c r="AE22" s="9"/>
      <c r="AF22" s="9">
        <v>2</v>
      </c>
      <c r="AG22" s="9"/>
      <c r="AH22" s="9">
        <v>2</v>
      </c>
      <c r="AI22" s="9"/>
      <c r="AJ22" s="9">
        <v>2</v>
      </c>
      <c r="AK22" s="9"/>
      <c r="AL22" s="9">
        <v>2</v>
      </c>
      <c r="AM22" s="9"/>
      <c r="AN22" s="9">
        <v>2</v>
      </c>
      <c r="AO22" s="9"/>
      <c r="AP22" s="9">
        <v>2</v>
      </c>
      <c r="AQ22" s="9"/>
      <c r="AR22" s="9">
        <v>2</v>
      </c>
      <c r="AS22" s="9"/>
      <c r="AT22" s="9"/>
      <c r="AU22" s="13"/>
      <c r="AV22" s="13"/>
      <c r="AW22" s="9">
        <v>0</v>
      </c>
      <c r="AX22" s="8">
        <f t="shared" si="9"/>
        <v>16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36">
        <f t="shared" si="10"/>
        <v>32</v>
      </c>
    </row>
    <row r="23" spans="1:59" ht="15" customHeight="1">
      <c r="A23" s="64"/>
      <c r="B23" s="42" t="s">
        <v>125</v>
      </c>
      <c r="C23" s="44" t="s">
        <v>46</v>
      </c>
      <c r="D23" s="6" t="s">
        <v>36</v>
      </c>
      <c r="E23" s="9">
        <v>2</v>
      </c>
      <c r="F23" s="9">
        <v>4</v>
      </c>
      <c r="G23" s="9">
        <v>2</v>
      </c>
      <c r="H23" s="9">
        <v>4</v>
      </c>
      <c r="I23" s="9">
        <v>2</v>
      </c>
      <c r="J23" s="9">
        <v>4</v>
      </c>
      <c r="K23" s="9">
        <v>2</v>
      </c>
      <c r="L23" s="9">
        <v>4</v>
      </c>
      <c r="M23" s="9">
        <v>2</v>
      </c>
      <c r="N23" s="9">
        <v>4</v>
      </c>
      <c r="O23" s="9">
        <v>2</v>
      </c>
      <c r="P23" s="9">
        <v>4</v>
      </c>
      <c r="Q23" s="9">
        <v>2</v>
      </c>
      <c r="R23" s="9">
        <v>4</v>
      </c>
      <c r="S23" s="9">
        <v>2</v>
      </c>
      <c r="T23" s="9">
        <v>4</v>
      </c>
      <c r="U23" s="9">
        <v>2</v>
      </c>
      <c r="V23" s="8">
        <f t="shared" si="8"/>
        <v>50</v>
      </c>
      <c r="W23" s="9">
        <v>0</v>
      </c>
      <c r="X23" s="9">
        <v>0</v>
      </c>
      <c r="Y23" s="9">
        <v>4</v>
      </c>
      <c r="Z23" s="9">
        <v>4</v>
      </c>
      <c r="AA23" s="9">
        <v>4</v>
      </c>
      <c r="AB23" s="9">
        <v>4</v>
      </c>
      <c r="AC23" s="9">
        <v>4</v>
      </c>
      <c r="AD23" s="9">
        <v>4</v>
      </c>
      <c r="AE23" s="9">
        <v>4</v>
      </c>
      <c r="AF23" s="9">
        <v>4</v>
      </c>
      <c r="AG23" s="9">
        <v>4</v>
      </c>
      <c r="AH23" s="9">
        <v>4</v>
      </c>
      <c r="AI23" s="9">
        <v>4</v>
      </c>
      <c r="AJ23" s="9">
        <v>4</v>
      </c>
      <c r="AK23" s="9">
        <v>4</v>
      </c>
      <c r="AL23" s="9">
        <v>4</v>
      </c>
      <c r="AM23" s="9">
        <v>4</v>
      </c>
      <c r="AN23" s="9">
        <v>4</v>
      </c>
      <c r="AO23" s="9">
        <v>4</v>
      </c>
      <c r="AP23" s="9">
        <v>6</v>
      </c>
      <c r="AQ23" s="9">
        <v>4</v>
      </c>
      <c r="AR23" s="9">
        <v>6</v>
      </c>
      <c r="AS23" s="9">
        <v>4</v>
      </c>
      <c r="AT23" s="28">
        <v>6</v>
      </c>
      <c r="AU23" s="13"/>
      <c r="AV23" s="13"/>
      <c r="AW23" s="9">
        <v>0</v>
      </c>
      <c r="AX23" s="8">
        <f t="shared" si="9"/>
        <v>94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36">
        <f t="shared" si="10"/>
        <v>144</v>
      </c>
    </row>
    <row r="24" spans="1:59" ht="15" customHeight="1">
      <c r="A24" s="64"/>
      <c r="B24" s="42"/>
      <c r="C24" s="44"/>
      <c r="D24" s="6" t="s">
        <v>37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8">
        <f t="shared" si="8"/>
        <v>0</v>
      </c>
      <c r="W24" s="9">
        <v>0</v>
      </c>
      <c r="X24" s="9">
        <v>0</v>
      </c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28"/>
      <c r="AU24" s="13"/>
      <c r="AV24" s="13"/>
      <c r="AW24" s="9">
        <v>0</v>
      </c>
      <c r="AX24" s="8">
        <f t="shared" si="9"/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36">
        <f t="shared" si="10"/>
        <v>0</v>
      </c>
    </row>
    <row r="25" spans="1:60" ht="15" customHeight="1">
      <c r="A25" s="64"/>
      <c r="B25" s="42" t="s">
        <v>126</v>
      </c>
      <c r="C25" s="43" t="s">
        <v>48</v>
      </c>
      <c r="D25" s="6" t="s">
        <v>36</v>
      </c>
      <c r="E25" s="9">
        <v>2</v>
      </c>
      <c r="F25" s="9">
        <v>2</v>
      </c>
      <c r="G25" s="9">
        <v>2</v>
      </c>
      <c r="H25" s="9">
        <v>2</v>
      </c>
      <c r="I25" s="9">
        <v>2</v>
      </c>
      <c r="J25" s="9">
        <v>2</v>
      </c>
      <c r="K25" s="9">
        <v>2</v>
      </c>
      <c r="L25" s="9">
        <v>2</v>
      </c>
      <c r="M25" s="9">
        <v>2</v>
      </c>
      <c r="N25" s="9">
        <v>2</v>
      </c>
      <c r="O25" s="9">
        <v>2</v>
      </c>
      <c r="P25" s="9">
        <v>2</v>
      </c>
      <c r="Q25" s="9">
        <v>2</v>
      </c>
      <c r="R25" s="9">
        <v>2</v>
      </c>
      <c r="S25" s="9">
        <v>2</v>
      </c>
      <c r="T25" s="9">
        <v>2</v>
      </c>
      <c r="U25" s="9">
        <v>2</v>
      </c>
      <c r="V25" s="8">
        <f t="shared" si="8"/>
        <v>34</v>
      </c>
      <c r="W25" s="9">
        <v>0</v>
      </c>
      <c r="X25" s="9">
        <v>0</v>
      </c>
      <c r="Y25" s="9">
        <v>2</v>
      </c>
      <c r="Z25" s="9">
        <v>2</v>
      </c>
      <c r="AA25" s="9">
        <v>2</v>
      </c>
      <c r="AB25" s="9">
        <v>2</v>
      </c>
      <c r="AC25" s="9">
        <v>2</v>
      </c>
      <c r="AD25" s="9">
        <v>2</v>
      </c>
      <c r="AE25" s="9">
        <v>2</v>
      </c>
      <c r="AF25" s="9">
        <v>2</v>
      </c>
      <c r="AG25" s="9">
        <v>2</v>
      </c>
      <c r="AH25" s="9">
        <v>2</v>
      </c>
      <c r="AI25" s="9">
        <v>2</v>
      </c>
      <c r="AJ25" s="9"/>
      <c r="AK25" s="9">
        <v>2</v>
      </c>
      <c r="AL25" s="9"/>
      <c r="AM25" s="9">
        <v>2</v>
      </c>
      <c r="AN25" s="9">
        <v>2</v>
      </c>
      <c r="AO25" s="9">
        <v>2</v>
      </c>
      <c r="AP25" s="9">
        <v>2</v>
      </c>
      <c r="AQ25" s="9">
        <v>2</v>
      </c>
      <c r="AR25" s="9">
        <v>2</v>
      </c>
      <c r="AS25" s="9"/>
      <c r="AT25" s="39">
        <v>2</v>
      </c>
      <c r="AU25" s="9"/>
      <c r="AV25" s="9"/>
      <c r="AW25" s="9">
        <v>0</v>
      </c>
      <c r="AX25" s="8">
        <f t="shared" si="9"/>
        <v>38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36">
        <f t="shared" si="10"/>
        <v>72</v>
      </c>
      <c r="BH25" s="37"/>
    </row>
    <row r="26" spans="1:60" ht="15" customHeight="1">
      <c r="A26" s="64"/>
      <c r="B26" s="42"/>
      <c r="C26" s="43"/>
      <c r="D26" s="6" t="s">
        <v>37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8">
        <f t="shared" si="8"/>
        <v>0</v>
      </c>
      <c r="W26" s="9">
        <v>0</v>
      </c>
      <c r="X26" s="9">
        <v>0</v>
      </c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39"/>
      <c r="AU26" s="9"/>
      <c r="AV26" s="9"/>
      <c r="AW26" s="9">
        <v>0</v>
      </c>
      <c r="AX26" s="8">
        <f t="shared" si="9"/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36">
        <f t="shared" si="10"/>
        <v>0</v>
      </c>
      <c r="BH26" s="37"/>
    </row>
    <row r="27" spans="1:60" ht="15" customHeight="1">
      <c r="A27" s="64"/>
      <c r="B27" s="42" t="s">
        <v>127</v>
      </c>
      <c r="C27" s="43" t="s">
        <v>128</v>
      </c>
      <c r="D27" s="6" t="s">
        <v>36</v>
      </c>
      <c r="E27" s="9">
        <v>2</v>
      </c>
      <c r="F27" s="9">
        <v>2</v>
      </c>
      <c r="G27" s="9">
        <v>2</v>
      </c>
      <c r="H27" s="9">
        <v>2</v>
      </c>
      <c r="I27" s="9">
        <v>2</v>
      </c>
      <c r="J27" s="9">
        <v>2</v>
      </c>
      <c r="K27" s="9">
        <v>2</v>
      </c>
      <c r="L27" s="9">
        <v>2</v>
      </c>
      <c r="M27" s="9">
        <v>2</v>
      </c>
      <c r="N27" s="9">
        <v>2</v>
      </c>
      <c r="O27" s="9">
        <v>2</v>
      </c>
      <c r="P27" s="9">
        <v>2</v>
      </c>
      <c r="Q27" s="9">
        <v>2</v>
      </c>
      <c r="R27" s="9">
        <v>2</v>
      </c>
      <c r="S27" s="9">
        <v>2</v>
      </c>
      <c r="T27" s="9">
        <v>2</v>
      </c>
      <c r="U27" s="9">
        <v>2</v>
      </c>
      <c r="V27" s="8">
        <f t="shared" si="8"/>
        <v>34</v>
      </c>
      <c r="W27" s="9">
        <v>0</v>
      </c>
      <c r="X27" s="9">
        <v>0</v>
      </c>
      <c r="Y27" s="9">
        <v>2</v>
      </c>
      <c r="Z27" s="9">
        <v>2</v>
      </c>
      <c r="AA27" s="9">
        <v>2</v>
      </c>
      <c r="AB27" s="9">
        <v>2</v>
      </c>
      <c r="AC27" s="9">
        <v>2</v>
      </c>
      <c r="AD27" s="9">
        <v>2</v>
      </c>
      <c r="AE27" s="9">
        <v>2</v>
      </c>
      <c r="AF27" s="9">
        <v>2</v>
      </c>
      <c r="AG27" s="9">
        <v>2</v>
      </c>
      <c r="AH27" s="9">
        <v>2</v>
      </c>
      <c r="AI27" s="9">
        <v>2</v>
      </c>
      <c r="AJ27" s="9">
        <v>2</v>
      </c>
      <c r="AK27" s="9">
        <v>2</v>
      </c>
      <c r="AL27" s="9">
        <v>2</v>
      </c>
      <c r="AM27" s="9">
        <v>2</v>
      </c>
      <c r="AN27" s="9"/>
      <c r="AO27" s="9">
        <v>2</v>
      </c>
      <c r="AP27" s="9"/>
      <c r="AQ27" s="9">
        <v>2</v>
      </c>
      <c r="AR27" s="9"/>
      <c r="AS27" s="9">
        <v>2</v>
      </c>
      <c r="AT27" s="39">
        <v>2</v>
      </c>
      <c r="AU27" s="9"/>
      <c r="AV27" s="9"/>
      <c r="AW27" s="9">
        <v>0</v>
      </c>
      <c r="AX27" s="8">
        <f t="shared" si="9"/>
        <v>38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36">
        <f t="shared" si="10"/>
        <v>72</v>
      </c>
      <c r="BH27" s="37"/>
    </row>
    <row r="28" spans="1:60" ht="15" customHeight="1">
      <c r="A28" s="64"/>
      <c r="B28" s="42"/>
      <c r="C28" s="43"/>
      <c r="D28" s="6" t="s">
        <v>37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8">
        <f t="shared" si="8"/>
        <v>0</v>
      </c>
      <c r="W28" s="9">
        <v>0</v>
      </c>
      <c r="X28" s="9">
        <v>0</v>
      </c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39"/>
      <c r="AU28" s="9"/>
      <c r="AV28" s="9"/>
      <c r="AW28" s="9">
        <v>0</v>
      </c>
      <c r="AX28" s="8">
        <f t="shared" si="9"/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36">
        <f t="shared" si="10"/>
        <v>0</v>
      </c>
      <c r="BH28" s="37"/>
    </row>
    <row r="29" spans="1:59" ht="15" customHeight="1">
      <c r="A29" s="64"/>
      <c r="B29" s="42" t="s">
        <v>129</v>
      </c>
      <c r="C29" s="44" t="s">
        <v>43</v>
      </c>
      <c r="D29" s="6" t="s">
        <v>36</v>
      </c>
      <c r="E29" s="9">
        <v>4</v>
      </c>
      <c r="F29" s="9">
        <v>2</v>
      </c>
      <c r="G29" s="9">
        <v>4</v>
      </c>
      <c r="H29" s="9">
        <v>2</v>
      </c>
      <c r="I29" s="9">
        <v>4</v>
      </c>
      <c r="J29" s="9">
        <v>2</v>
      </c>
      <c r="K29" s="9">
        <v>4</v>
      </c>
      <c r="L29" s="9">
        <v>2</v>
      </c>
      <c r="M29" s="9">
        <v>4</v>
      </c>
      <c r="N29" s="9">
        <v>2</v>
      </c>
      <c r="O29" s="9">
        <v>4</v>
      </c>
      <c r="P29" s="9">
        <v>2</v>
      </c>
      <c r="Q29" s="9">
        <v>4</v>
      </c>
      <c r="R29" s="9">
        <v>2</v>
      </c>
      <c r="S29" s="9">
        <v>4</v>
      </c>
      <c r="T29" s="9">
        <v>2</v>
      </c>
      <c r="U29" s="9">
        <v>2</v>
      </c>
      <c r="V29" s="8">
        <f t="shared" si="8"/>
        <v>50</v>
      </c>
      <c r="W29" s="9">
        <v>0</v>
      </c>
      <c r="X29" s="9">
        <v>0</v>
      </c>
      <c r="Y29" s="9">
        <v>2</v>
      </c>
      <c r="Z29" s="9">
        <v>4</v>
      </c>
      <c r="AA29" s="9">
        <v>2</v>
      </c>
      <c r="AB29" s="9">
        <v>4</v>
      </c>
      <c r="AC29" s="9">
        <v>2</v>
      </c>
      <c r="AD29" s="9">
        <v>4</v>
      </c>
      <c r="AE29" s="9">
        <v>2</v>
      </c>
      <c r="AF29" s="9">
        <v>4</v>
      </c>
      <c r="AG29" s="9">
        <v>2</v>
      </c>
      <c r="AH29" s="9">
        <v>4</v>
      </c>
      <c r="AI29" s="9">
        <v>2</v>
      </c>
      <c r="AJ29" s="9">
        <v>4</v>
      </c>
      <c r="AK29" s="9">
        <v>2</v>
      </c>
      <c r="AL29" s="9">
        <v>4</v>
      </c>
      <c r="AM29" s="9">
        <v>2</v>
      </c>
      <c r="AN29" s="9">
        <v>4</v>
      </c>
      <c r="AO29" s="9">
        <v>2</v>
      </c>
      <c r="AP29" s="9">
        <v>4</v>
      </c>
      <c r="AQ29" s="13">
        <v>2</v>
      </c>
      <c r="AR29" s="13">
        <v>4</v>
      </c>
      <c r="AS29" s="13">
        <v>4</v>
      </c>
      <c r="AT29" s="13">
        <v>4</v>
      </c>
      <c r="AU29" s="38">
        <v>6</v>
      </c>
      <c r="AV29" s="38">
        <v>12</v>
      </c>
      <c r="AW29" s="9">
        <v>0</v>
      </c>
      <c r="AX29" s="8">
        <f t="shared" si="9"/>
        <v>86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36">
        <f t="shared" si="10"/>
        <v>136</v>
      </c>
    </row>
    <row r="30" spans="1:59" ht="15" customHeight="1">
      <c r="A30" s="64"/>
      <c r="B30" s="42"/>
      <c r="C30" s="44"/>
      <c r="D30" s="6" t="s">
        <v>37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8">
        <f t="shared" si="8"/>
        <v>0</v>
      </c>
      <c r="W30" s="9">
        <v>0</v>
      </c>
      <c r="X30" s="9">
        <v>0</v>
      </c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13"/>
      <c r="AU30" s="38"/>
      <c r="AV30" s="38"/>
      <c r="AW30" s="9">
        <v>0</v>
      </c>
      <c r="AX30" s="8">
        <f t="shared" si="9"/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36">
        <f t="shared" si="10"/>
        <v>0</v>
      </c>
    </row>
    <row r="31" spans="1:60" ht="15" customHeight="1">
      <c r="A31" s="64"/>
      <c r="B31" s="42" t="s">
        <v>130</v>
      </c>
      <c r="C31" s="43" t="s">
        <v>131</v>
      </c>
      <c r="D31" s="6" t="s">
        <v>36</v>
      </c>
      <c r="E31" s="9">
        <v>2</v>
      </c>
      <c r="F31" s="9">
        <v>2</v>
      </c>
      <c r="G31" s="9">
        <v>2</v>
      </c>
      <c r="H31" s="9">
        <v>2</v>
      </c>
      <c r="I31" s="9">
        <v>2</v>
      </c>
      <c r="J31" s="9">
        <v>2</v>
      </c>
      <c r="K31" s="9">
        <v>2</v>
      </c>
      <c r="L31" s="9">
        <v>2</v>
      </c>
      <c r="M31" s="9">
        <v>2</v>
      </c>
      <c r="N31" s="9">
        <v>2</v>
      </c>
      <c r="O31" s="9">
        <v>2</v>
      </c>
      <c r="P31" s="9">
        <v>2</v>
      </c>
      <c r="Q31" s="9">
        <v>2</v>
      </c>
      <c r="R31" s="9">
        <v>2</v>
      </c>
      <c r="S31" s="9">
        <v>2</v>
      </c>
      <c r="T31" s="9">
        <v>2</v>
      </c>
      <c r="U31" s="9">
        <v>2</v>
      </c>
      <c r="V31" s="8">
        <f t="shared" si="8"/>
        <v>34</v>
      </c>
      <c r="W31" s="9">
        <v>0</v>
      </c>
      <c r="X31" s="9">
        <v>0</v>
      </c>
      <c r="Y31" s="9">
        <v>2</v>
      </c>
      <c r="Z31" s="9">
        <v>2</v>
      </c>
      <c r="AA31" s="9">
        <v>2</v>
      </c>
      <c r="AB31" s="9">
        <v>2</v>
      </c>
      <c r="AC31" s="9">
        <v>2</v>
      </c>
      <c r="AD31" s="9">
        <v>2</v>
      </c>
      <c r="AE31" s="9">
        <v>2</v>
      </c>
      <c r="AF31" s="9"/>
      <c r="AG31" s="9">
        <v>2</v>
      </c>
      <c r="AH31" s="9"/>
      <c r="AI31" s="9">
        <v>2</v>
      </c>
      <c r="AJ31" s="9"/>
      <c r="AK31" s="9">
        <v>2</v>
      </c>
      <c r="AL31" s="9">
        <v>2</v>
      </c>
      <c r="AM31" s="9">
        <v>2</v>
      </c>
      <c r="AN31" s="9">
        <v>2</v>
      </c>
      <c r="AO31" s="9">
        <v>2</v>
      </c>
      <c r="AP31" s="9">
        <v>2</v>
      </c>
      <c r="AQ31" s="9">
        <v>2</v>
      </c>
      <c r="AR31" s="9">
        <v>2</v>
      </c>
      <c r="AS31" s="9">
        <v>2</v>
      </c>
      <c r="AT31" s="28">
        <v>2</v>
      </c>
      <c r="AU31" s="9"/>
      <c r="AV31" s="9"/>
      <c r="AW31" s="9">
        <v>0</v>
      </c>
      <c r="AX31" s="8">
        <f t="shared" si="9"/>
        <v>38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36">
        <f t="shared" si="10"/>
        <v>72</v>
      </c>
      <c r="BH31" s="37"/>
    </row>
    <row r="32" spans="1:60" ht="15" customHeight="1">
      <c r="A32" s="64"/>
      <c r="B32" s="42"/>
      <c r="C32" s="43"/>
      <c r="D32" s="6" t="s">
        <v>37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8">
        <f t="shared" si="8"/>
        <v>0</v>
      </c>
      <c r="W32" s="9">
        <v>0</v>
      </c>
      <c r="X32" s="9">
        <v>0</v>
      </c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28"/>
      <c r="AU32" s="9"/>
      <c r="AV32" s="9"/>
      <c r="AW32" s="9">
        <v>0</v>
      </c>
      <c r="AX32" s="8">
        <f t="shared" si="9"/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36">
        <f t="shared" si="10"/>
        <v>0</v>
      </c>
      <c r="BH32" s="37"/>
    </row>
    <row r="33" spans="1:60" ht="15" customHeight="1">
      <c r="A33" s="64"/>
      <c r="B33" s="42" t="s">
        <v>132</v>
      </c>
      <c r="C33" s="43" t="s">
        <v>133</v>
      </c>
      <c r="D33" s="6" t="s">
        <v>36</v>
      </c>
      <c r="E33" s="9">
        <v>2</v>
      </c>
      <c r="F33" s="9">
        <v>2</v>
      </c>
      <c r="G33" s="9">
        <v>2</v>
      </c>
      <c r="H33" s="9">
        <v>2</v>
      </c>
      <c r="I33" s="9">
        <v>2</v>
      </c>
      <c r="J33" s="9">
        <v>2</v>
      </c>
      <c r="K33" s="9">
        <v>2</v>
      </c>
      <c r="L33" s="9">
        <v>2</v>
      </c>
      <c r="M33" s="9">
        <v>2</v>
      </c>
      <c r="N33" s="9">
        <v>2</v>
      </c>
      <c r="O33" s="9">
        <v>2</v>
      </c>
      <c r="P33" s="9">
        <v>2</v>
      </c>
      <c r="Q33" s="9">
        <v>2</v>
      </c>
      <c r="R33" s="9">
        <v>2</v>
      </c>
      <c r="S33" s="9">
        <v>2</v>
      </c>
      <c r="T33" s="9">
        <v>2</v>
      </c>
      <c r="U33" s="9">
        <v>2</v>
      </c>
      <c r="V33" s="8">
        <f t="shared" si="8"/>
        <v>34</v>
      </c>
      <c r="W33" s="9">
        <v>0</v>
      </c>
      <c r="X33" s="9">
        <v>0</v>
      </c>
      <c r="Y33" s="9">
        <v>2</v>
      </c>
      <c r="Z33" s="9">
        <v>2</v>
      </c>
      <c r="AA33" s="9">
        <v>2</v>
      </c>
      <c r="AB33" s="9">
        <v>2</v>
      </c>
      <c r="AC33" s="9">
        <v>2</v>
      </c>
      <c r="AD33" s="9"/>
      <c r="AE33" s="9">
        <v>2</v>
      </c>
      <c r="AF33" s="9"/>
      <c r="AG33" s="9">
        <v>2</v>
      </c>
      <c r="AH33" s="9"/>
      <c r="AI33" s="9">
        <v>2</v>
      </c>
      <c r="AJ33" s="9">
        <v>2</v>
      </c>
      <c r="AK33" s="9">
        <v>2</v>
      </c>
      <c r="AL33" s="9">
        <v>2</v>
      </c>
      <c r="AM33" s="9">
        <v>2</v>
      </c>
      <c r="AN33" s="9">
        <v>2</v>
      </c>
      <c r="AO33" s="9">
        <v>2</v>
      </c>
      <c r="AP33" s="9">
        <v>2</v>
      </c>
      <c r="AQ33" s="9">
        <v>2</v>
      </c>
      <c r="AR33" s="9">
        <v>2</v>
      </c>
      <c r="AS33" s="9">
        <v>2</v>
      </c>
      <c r="AT33" s="28">
        <v>2</v>
      </c>
      <c r="AU33" s="9"/>
      <c r="AV33" s="9"/>
      <c r="AW33" s="9">
        <v>0</v>
      </c>
      <c r="AX33" s="8">
        <f t="shared" si="9"/>
        <v>38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36">
        <f t="shared" si="10"/>
        <v>72</v>
      </c>
      <c r="BH33" s="37"/>
    </row>
    <row r="34" spans="1:60" ht="15" customHeight="1">
      <c r="A34" s="64"/>
      <c r="B34" s="42"/>
      <c r="C34" s="43"/>
      <c r="D34" s="6" t="s">
        <v>37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8">
        <f t="shared" si="8"/>
        <v>0</v>
      </c>
      <c r="W34" s="9">
        <v>0</v>
      </c>
      <c r="X34" s="9">
        <v>0</v>
      </c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28"/>
      <c r="AU34" s="9"/>
      <c r="AV34" s="9"/>
      <c r="AW34" s="9">
        <v>0</v>
      </c>
      <c r="AX34" s="8">
        <f t="shared" si="9"/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36">
        <f t="shared" si="10"/>
        <v>0</v>
      </c>
      <c r="BH34" s="37"/>
    </row>
    <row r="35" spans="1:59" ht="15" customHeight="1">
      <c r="A35" s="64"/>
      <c r="B35" s="42" t="s">
        <v>134</v>
      </c>
      <c r="C35" s="47" t="s">
        <v>61</v>
      </c>
      <c r="D35" s="6" t="s">
        <v>36</v>
      </c>
      <c r="E35" s="9">
        <v>2</v>
      </c>
      <c r="F35" s="9">
        <v>2</v>
      </c>
      <c r="G35" s="9">
        <v>2</v>
      </c>
      <c r="H35" s="9">
        <v>2</v>
      </c>
      <c r="I35" s="9">
        <v>2</v>
      </c>
      <c r="J35" s="9">
        <v>2</v>
      </c>
      <c r="K35" s="9">
        <v>2</v>
      </c>
      <c r="L35" s="9">
        <v>2</v>
      </c>
      <c r="M35" s="9">
        <v>2</v>
      </c>
      <c r="N35" s="9">
        <v>2</v>
      </c>
      <c r="O35" s="9">
        <v>2</v>
      </c>
      <c r="P35" s="9">
        <v>2</v>
      </c>
      <c r="Q35" s="9">
        <v>2</v>
      </c>
      <c r="R35" s="9">
        <v>2</v>
      </c>
      <c r="S35" s="9">
        <v>2</v>
      </c>
      <c r="T35" s="9">
        <v>2</v>
      </c>
      <c r="U35" s="29">
        <v>2</v>
      </c>
      <c r="V35" s="8">
        <f t="shared" si="8"/>
        <v>34</v>
      </c>
      <c r="W35" s="9">
        <v>0</v>
      </c>
      <c r="X35" s="9">
        <v>0</v>
      </c>
      <c r="Y35" s="9">
        <v>2</v>
      </c>
      <c r="Z35" s="9"/>
      <c r="AA35" s="9">
        <v>2</v>
      </c>
      <c r="AB35" s="9"/>
      <c r="AC35" s="9">
        <v>2</v>
      </c>
      <c r="AD35" s="9"/>
      <c r="AE35" s="9">
        <v>2</v>
      </c>
      <c r="AF35" s="9">
        <v>2</v>
      </c>
      <c r="AG35" s="9">
        <v>2</v>
      </c>
      <c r="AH35" s="9">
        <v>2</v>
      </c>
      <c r="AI35" s="9">
        <v>2</v>
      </c>
      <c r="AJ35" s="9">
        <v>2</v>
      </c>
      <c r="AK35" s="9">
        <v>2</v>
      </c>
      <c r="AL35" s="9">
        <v>2</v>
      </c>
      <c r="AM35" s="9">
        <v>2</v>
      </c>
      <c r="AN35" s="9">
        <v>2</v>
      </c>
      <c r="AO35" s="9">
        <v>2</v>
      </c>
      <c r="AP35" s="9">
        <v>2</v>
      </c>
      <c r="AQ35" s="9">
        <v>2</v>
      </c>
      <c r="AR35" s="9">
        <v>2</v>
      </c>
      <c r="AS35" s="9">
        <v>2</v>
      </c>
      <c r="AT35" s="28">
        <v>2</v>
      </c>
      <c r="AU35" s="9"/>
      <c r="AV35" s="9"/>
      <c r="AW35" s="9">
        <v>0</v>
      </c>
      <c r="AX35" s="8">
        <f t="shared" si="9"/>
        <v>38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36">
        <f t="shared" si="10"/>
        <v>72</v>
      </c>
    </row>
    <row r="36" spans="1:59" ht="15" customHeight="1">
      <c r="A36" s="64"/>
      <c r="B36" s="42"/>
      <c r="C36" s="48"/>
      <c r="D36" s="6" t="s">
        <v>37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29"/>
      <c r="V36" s="8">
        <f t="shared" si="8"/>
        <v>0</v>
      </c>
      <c r="W36" s="9">
        <v>0</v>
      </c>
      <c r="X36" s="9">
        <v>0</v>
      </c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28"/>
      <c r="AU36" s="9"/>
      <c r="AV36" s="9"/>
      <c r="AW36" s="9">
        <v>0</v>
      </c>
      <c r="AX36" s="8">
        <f t="shared" si="9"/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9">
        <v>0</v>
      </c>
      <c r="BF36" s="9">
        <v>0</v>
      </c>
      <c r="BG36" s="36">
        <f t="shared" si="10"/>
        <v>0</v>
      </c>
    </row>
    <row r="37" spans="1:59" ht="15" customHeight="1">
      <c r="A37" s="64"/>
      <c r="B37" s="42" t="s">
        <v>135</v>
      </c>
      <c r="C37" s="47" t="s">
        <v>44</v>
      </c>
      <c r="D37" s="6" t="s">
        <v>36</v>
      </c>
      <c r="E37" s="13">
        <v>2</v>
      </c>
      <c r="F37" s="13">
        <v>2</v>
      </c>
      <c r="G37" s="13">
        <v>2</v>
      </c>
      <c r="H37" s="13">
        <v>2</v>
      </c>
      <c r="I37" s="13">
        <v>2</v>
      </c>
      <c r="J37" s="13">
        <v>2</v>
      </c>
      <c r="K37" s="13">
        <v>2</v>
      </c>
      <c r="L37" s="13">
        <v>2</v>
      </c>
      <c r="M37" s="13">
        <v>2</v>
      </c>
      <c r="N37" s="13">
        <v>2</v>
      </c>
      <c r="O37" s="13">
        <v>2</v>
      </c>
      <c r="P37" s="13">
        <v>2</v>
      </c>
      <c r="Q37" s="13">
        <v>2</v>
      </c>
      <c r="R37" s="13">
        <v>2</v>
      </c>
      <c r="S37" s="13">
        <v>2</v>
      </c>
      <c r="T37" s="13">
        <v>2</v>
      </c>
      <c r="U37" s="13">
        <v>2</v>
      </c>
      <c r="V37" s="8">
        <f t="shared" si="8"/>
        <v>34</v>
      </c>
      <c r="W37" s="9">
        <v>0</v>
      </c>
      <c r="X37" s="9">
        <v>0</v>
      </c>
      <c r="Y37" s="13">
        <v>2</v>
      </c>
      <c r="Z37" s="13"/>
      <c r="AA37" s="13">
        <v>2</v>
      </c>
      <c r="AB37" s="13"/>
      <c r="AC37" s="13">
        <v>2</v>
      </c>
      <c r="AD37" s="13"/>
      <c r="AE37" s="13">
        <v>2</v>
      </c>
      <c r="AF37" s="13"/>
      <c r="AG37" s="13">
        <v>2</v>
      </c>
      <c r="AH37" s="13"/>
      <c r="AI37" s="13">
        <v>2</v>
      </c>
      <c r="AJ37" s="13">
        <v>2</v>
      </c>
      <c r="AK37" s="13">
        <v>2</v>
      </c>
      <c r="AL37" s="13">
        <v>2</v>
      </c>
      <c r="AM37" s="13">
        <v>2</v>
      </c>
      <c r="AN37" s="13">
        <v>2</v>
      </c>
      <c r="AO37" s="13">
        <v>2</v>
      </c>
      <c r="AP37" s="13">
        <v>2</v>
      </c>
      <c r="AQ37" s="13">
        <v>2</v>
      </c>
      <c r="AR37" s="13">
        <v>2</v>
      </c>
      <c r="AS37" s="13">
        <v>2</v>
      </c>
      <c r="AT37" s="28">
        <v>2</v>
      </c>
      <c r="AU37" s="7"/>
      <c r="AV37" s="7"/>
      <c r="AW37" s="9">
        <v>0</v>
      </c>
      <c r="AX37" s="8">
        <f t="shared" si="9"/>
        <v>34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9">
        <v>0</v>
      </c>
      <c r="BF37" s="9">
        <v>0</v>
      </c>
      <c r="BG37" s="36">
        <f t="shared" si="10"/>
        <v>68</v>
      </c>
    </row>
    <row r="38" spans="1:59" ht="15" customHeight="1">
      <c r="A38" s="64"/>
      <c r="B38" s="42"/>
      <c r="C38" s="48"/>
      <c r="D38" s="6" t="s">
        <v>37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8">
        <f t="shared" si="8"/>
        <v>0</v>
      </c>
      <c r="W38" s="9">
        <v>0</v>
      </c>
      <c r="X38" s="9">
        <v>0</v>
      </c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28"/>
      <c r="AU38" s="7"/>
      <c r="AV38" s="7"/>
      <c r="AW38" s="9">
        <v>0</v>
      </c>
      <c r="AX38" s="8">
        <f t="shared" si="9"/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36">
        <f t="shared" si="10"/>
        <v>0</v>
      </c>
    </row>
    <row r="39" spans="1:59" ht="15" customHeight="1">
      <c r="A39" s="64"/>
      <c r="B39" s="42"/>
      <c r="C39" s="46" t="s">
        <v>47</v>
      </c>
      <c r="D39" s="6" t="s">
        <v>36</v>
      </c>
      <c r="E39" s="7">
        <f aca="true" t="shared" si="11" ref="E39:AJ39">E41</f>
        <v>2</v>
      </c>
      <c r="F39" s="7">
        <f t="shared" si="11"/>
        <v>2</v>
      </c>
      <c r="G39" s="7">
        <f t="shared" si="11"/>
        <v>2</v>
      </c>
      <c r="H39" s="7">
        <f t="shared" si="11"/>
        <v>2</v>
      </c>
      <c r="I39" s="7">
        <f t="shared" si="11"/>
        <v>2</v>
      </c>
      <c r="J39" s="7">
        <f t="shared" si="11"/>
        <v>2</v>
      </c>
      <c r="K39" s="7">
        <f t="shared" si="11"/>
        <v>2</v>
      </c>
      <c r="L39" s="7">
        <f t="shared" si="11"/>
        <v>2</v>
      </c>
      <c r="M39" s="7">
        <f t="shared" si="11"/>
        <v>2</v>
      </c>
      <c r="N39" s="7">
        <f t="shared" si="11"/>
        <v>2</v>
      </c>
      <c r="O39" s="7">
        <f t="shared" si="11"/>
        <v>2</v>
      </c>
      <c r="P39" s="7">
        <f t="shared" si="11"/>
        <v>2</v>
      </c>
      <c r="Q39" s="7">
        <f t="shared" si="11"/>
        <v>2</v>
      </c>
      <c r="R39" s="7">
        <f t="shared" si="11"/>
        <v>2</v>
      </c>
      <c r="S39" s="7">
        <f t="shared" si="11"/>
        <v>2</v>
      </c>
      <c r="T39" s="7">
        <f t="shared" si="11"/>
        <v>0</v>
      </c>
      <c r="U39" s="7">
        <f t="shared" si="11"/>
        <v>2</v>
      </c>
      <c r="V39" s="11">
        <f t="shared" si="11"/>
        <v>32</v>
      </c>
      <c r="W39" s="7">
        <f t="shared" si="11"/>
        <v>0</v>
      </c>
      <c r="X39" s="7">
        <f t="shared" si="11"/>
        <v>0</v>
      </c>
      <c r="Y39" s="7">
        <f t="shared" si="11"/>
        <v>0</v>
      </c>
      <c r="Z39" s="7">
        <f t="shared" si="11"/>
        <v>0</v>
      </c>
      <c r="AA39" s="7">
        <f t="shared" si="11"/>
        <v>0</v>
      </c>
      <c r="AB39" s="7">
        <f t="shared" si="11"/>
        <v>0</v>
      </c>
      <c r="AC39" s="7">
        <f t="shared" si="11"/>
        <v>0</v>
      </c>
      <c r="AD39" s="7">
        <f t="shared" si="11"/>
        <v>0</v>
      </c>
      <c r="AE39" s="7">
        <f t="shared" si="11"/>
        <v>0</v>
      </c>
      <c r="AF39" s="7">
        <f t="shared" si="11"/>
        <v>0</v>
      </c>
      <c r="AG39" s="7">
        <f t="shared" si="11"/>
        <v>0</v>
      </c>
      <c r="AH39" s="7">
        <f t="shared" si="11"/>
        <v>0</v>
      </c>
      <c r="AI39" s="7">
        <f t="shared" si="11"/>
        <v>0</v>
      </c>
      <c r="AJ39" s="7">
        <f t="shared" si="11"/>
        <v>0</v>
      </c>
      <c r="AK39" s="7">
        <f aca="true" t="shared" si="12" ref="AK39:BG39">AK41</f>
        <v>0</v>
      </c>
      <c r="AL39" s="7">
        <f t="shared" si="12"/>
        <v>0</v>
      </c>
      <c r="AM39" s="7">
        <f t="shared" si="12"/>
        <v>0</v>
      </c>
      <c r="AN39" s="7">
        <f t="shared" si="12"/>
        <v>0</v>
      </c>
      <c r="AO39" s="7">
        <f t="shared" si="12"/>
        <v>0</v>
      </c>
      <c r="AP39" s="7">
        <f t="shared" si="12"/>
        <v>0</v>
      </c>
      <c r="AQ39" s="7">
        <f t="shared" si="12"/>
        <v>0</v>
      </c>
      <c r="AR39" s="7">
        <f t="shared" si="12"/>
        <v>0</v>
      </c>
      <c r="AS39" s="7">
        <f t="shared" si="12"/>
        <v>0</v>
      </c>
      <c r="AT39" s="7">
        <f t="shared" si="12"/>
        <v>0</v>
      </c>
      <c r="AU39" s="7">
        <f t="shared" si="12"/>
        <v>0</v>
      </c>
      <c r="AV39" s="7">
        <f t="shared" si="12"/>
        <v>0</v>
      </c>
      <c r="AW39" s="7">
        <f t="shared" si="12"/>
        <v>0</v>
      </c>
      <c r="AX39" s="11">
        <f t="shared" si="12"/>
        <v>0</v>
      </c>
      <c r="AY39" s="7">
        <f t="shared" si="12"/>
        <v>0</v>
      </c>
      <c r="AZ39" s="7">
        <f t="shared" si="12"/>
        <v>0</v>
      </c>
      <c r="BA39" s="7">
        <f t="shared" si="12"/>
        <v>0</v>
      </c>
      <c r="BB39" s="7">
        <f t="shared" si="12"/>
        <v>0</v>
      </c>
      <c r="BC39" s="7">
        <f t="shared" si="12"/>
        <v>0</v>
      </c>
      <c r="BD39" s="7">
        <f t="shared" si="12"/>
        <v>0</v>
      </c>
      <c r="BE39" s="7">
        <f t="shared" si="12"/>
        <v>0</v>
      </c>
      <c r="BF39" s="7">
        <f t="shared" si="12"/>
        <v>0</v>
      </c>
      <c r="BG39" s="7">
        <f t="shared" si="12"/>
        <v>32</v>
      </c>
    </row>
    <row r="40" spans="1:59" ht="15" customHeight="1">
      <c r="A40" s="64"/>
      <c r="B40" s="42"/>
      <c r="C40" s="42"/>
      <c r="D40" s="6" t="s">
        <v>37</v>
      </c>
      <c r="E40" s="7">
        <f aca="true" t="shared" si="13" ref="E40:AJ40">E42</f>
        <v>0</v>
      </c>
      <c r="F40" s="7">
        <f t="shared" si="13"/>
        <v>0</v>
      </c>
      <c r="G40" s="7">
        <f t="shared" si="13"/>
        <v>0</v>
      </c>
      <c r="H40" s="7">
        <f t="shared" si="13"/>
        <v>0</v>
      </c>
      <c r="I40" s="7">
        <f t="shared" si="13"/>
        <v>0</v>
      </c>
      <c r="J40" s="7">
        <f t="shared" si="13"/>
        <v>0</v>
      </c>
      <c r="K40" s="7">
        <f t="shared" si="13"/>
        <v>0</v>
      </c>
      <c r="L40" s="7">
        <f t="shared" si="13"/>
        <v>0</v>
      </c>
      <c r="M40" s="7">
        <f t="shared" si="13"/>
        <v>0</v>
      </c>
      <c r="N40" s="7">
        <f t="shared" si="13"/>
        <v>0</v>
      </c>
      <c r="O40" s="7">
        <f t="shared" si="13"/>
        <v>0</v>
      </c>
      <c r="P40" s="7">
        <f t="shared" si="13"/>
        <v>0</v>
      </c>
      <c r="Q40" s="7">
        <f t="shared" si="13"/>
        <v>0</v>
      </c>
      <c r="R40" s="7">
        <f t="shared" si="13"/>
        <v>0</v>
      </c>
      <c r="S40" s="7">
        <f t="shared" si="13"/>
        <v>0</v>
      </c>
      <c r="T40" s="7">
        <f t="shared" si="13"/>
        <v>0</v>
      </c>
      <c r="U40" s="7">
        <f t="shared" si="13"/>
        <v>0</v>
      </c>
      <c r="V40" s="11">
        <f t="shared" si="13"/>
        <v>0</v>
      </c>
      <c r="W40" s="7">
        <f t="shared" si="13"/>
        <v>0</v>
      </c>
      <c r="X40" s="7">
        <f t="shared" si="13"/>
        <v>0</v>
      </c>
      <c r="Y40" s="7">
        <f t="shared" si="13"/>
        <v>0</v>
      </c>
      <c r="Z40" s="7">
        <f t="shared" si="13"/>
        <v>0</v>
      </c>
      <c r="AA40" s="7">
        <f t="shared" si="13"/>
        <v>0</v>
      </c>
      <c r="AB40" s="7">
        <f t="shared" si="13"/>
        <v>0</v>
      </c>
      <c r="AC40" s="7">
        <f t="shared" si="13"/>
        <v>0</v>
      </c>
      <c r="AD40" s="7">
        <f t="shared" si="13"/>
        <v>0</v>
      </c>
      <c r="AE40" s="7">
        <f t="shared" si="13"/>
        <v>0</v>
      </c>
      <c r="AF40" s="7">
        <f t="shared" si="13"/>
        <v>0</v>
      </c>
      <c r="AG40" s="7">
        <f t="shared" si="13"/>
        <v>0</v>
      </c>
      <c r="AH40" s="7">
        <f t="shared" si="13"/>
        <v>0</v>
      </c>
      <c r="AI40" s="7">
        <f t="shared" si="13"/>
        <v>0</v>
      </c>
      <c r="AJ40" s="7">
        <f t="shared" si="13"/>
        <v>0</v>
      </c>
      <c r="AK40" s="7">
        <f aca="true" t="shared" si="14" ref="AK40:BG40">AK42</f>
        <v>0</v>
      </c>
      <c r="AL40" s="7">
        <f t="shared" si="14"/>
        <v>0</v>
      </c>
      <c r="AM40" s="7">
        <f t="shared" si="14"/>
        <v>0</v>
      </c>
      <c r="AN40" s="7">
        <f t="shared" si="14"/>
        <v>0</v>
      </c>
      <c r="AO40" s="7">
        <f t="shared" si="14"/>
        <v>0</v>
      </c>
      <c r="AP40" s="7">
        <f t="shared" si="14"/>
        <v>0</v>
      </c>
      <c r="AQ40" s="7">
        <f t="shared" si="14"/>
        <v>0</v>
      </c>
      <c r="AR40" s="7">
        <f t="shared" si="14"/>
        <v>0</v>
      </c>
      <c r="AS40" s="7">
        <f t="shared" si="14"/>
        <v>0</v>
      </c>
      <c r="AT40" s="7">
        <f t="shared" si="14"/>
        <v>0</v>
      </c>
      <c r="AU40" s="7">
        <f t="shared" si="14"/>
        <v>0</v>
      </c>
      <c r="AV40" s="7">
        <f t="shared" si="14"/>
        <v>0</v>
      </c>
      <c r="AW40" s="7">
        <f t="shared" si="14"/>
        <v>0</v>
      </c>
      <c r="AX40" s="11">
        <f t="shared" si="14"/>
        <v>0</v>
      </c>
      <c r="AY40" s="7">
        <f t="shared" si="14"/>
        <v>0</v>
      </c>
      <c r="AZ40" s="7">
        <f t="shared" si="14"/>
        <v>0</v>
      </c>
      <c r="BA40" s="7">
        <f t="shared" si="14"/>
        <v>0</v>
      </c>
      <c r="BB40" s="7">
        <f t="shared" si="14"/>
        <v>0</v>
      </c>
      <c r="BC40" s="7">
        <f t="shared" si="14"/>
        <v>0</v>
      </c>
      <c r="BD40" s="7">
        <f t="shared" si="14"/>
        <v>0</v>
      </c>
      <c r="BE40" s="7">
        <f t="shared" si="14"/>
        <v>0</v>
      </c>
      <c r="BF40" s="7">
        <f t="shared" si="14"/>
        <v>0</v>
      </c>
      <c r="BG40" s="7">
        <f t="shared" si="14"/>
        <v>0</v>
      </c>
    </row>
    <row r="41" spans="1:60" ht="15" customHeight="1">
      <c r="A41" s="64"/>
      <c r="B41" s="42" t="s">
        <v>136</v>
      </c>
      <c r="C41" s="43" t="s">
        <v>52</v>
      </c>
      <c r="D41" s="6" t="s">
        <v>36</v>
      </c>
      <c r="E41" s="9">
        <v>2</v>
      </c>
      <c r="F41" s="9">
        <v>2</v>
      </c>
      <c r="G41" s="9">
        <v>2</v>
      </c>
      <c r="H41" s="9">
        <v>2</v>
      </c>
      <c r="I41" s="9">
        <v>2</v>
      </c>
      <c r="J41" s="9">
        <v>2</v>
      </c>
      <c r="K41" s="9">
        <v>2</v>
      </c>
      <c r="L41" s="9">
        <v>2</v>
      </c>
      <c r="M41" s="9">
        <v>2</v>
      </c>
      <c r="N41" s="9">
        <v>2</v>
      </c>
      <c r="O41" s="9">
        <v>2</v>
      </c>
      <c r="P41" s="9">
        <v>2</v>
      </c>
      <c r="Q41" s="9">
        <v>2</v>
      </c>
      <c r="R41" s="9">
        <v>2</v>
      </c>
      <c r="S41" s="9">
        <v>2</v>
      </c>
      <c r="T41" s="13"/>
      <c r="U41" s="21">
        <v>2</v>
      </c>
      <c r="V41" s="8">
        <f>SUM(E41:U41)</f>
        <v>32</v>
      </c>
      <c r="W41" s="9">
        <v>0</v>
      </c>
      <c r="X41" s="9">
        <v>0</v>
      </c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>
        <v>0</v>
      </c>
      <c r="AX41" s="8">
        <f>SUM(Y41:AW41)</f>
        <v>0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9">
        <v>0</v>
      </c>
      <c r="BF41" s="9">
        <v>0</v>
      </c>
      <c r="BG41" s="36">
        <f>SUM(V41+AX41)</f>
        <v>32</v>
      </c>
      <c r="BH41" s="37"/>
    </row>
    <row r="42" spans="1:60" ht="15" customHeight="1">
      <c r="A42" s="64"/>
      <c r="B42" s="42"/>
      <c r="C42" s="43"/>
      <c r="D42" s="6" t="s">
        <v>37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13"/>
      <c r="U42" s="21"/>
      <c r="V42" s="8">
        <f>SUM(E42:U42)</f>
        <v>0</v>
      </c>
      <c r="W42" s="9">
        <v>0</v>
      </c>
      <c r="X42" s="9">
        <v>0</v>
      </c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>
        <v>0</v>
      </c>
      <c r="AX42" s="8">
        <f>SUM(Y42:AW42)</f>
        <v>0</v>
      </c>
      <c r="AY42" s="9">
        <v>0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9">
        <v>0</v>
      </c>
      <c r="BF42" s="9">
        <v>0</v>
      </c>
      <c r="BG42" s="36">
        <f>SUM(V42+AX42)</f>
        <v>0</v>
      </c>
      <c r="BH42" s="37"/>
    </row>
    <row r="43" spans="1:59" ht="15" customHeight="1">
      <c r="A43" s="64"/>
      <c r="B43" s="45" t="s">
        <v>49</v>
      </c>
      <c r="C43" s="45"/>
      <c r="D43" s="45"/>
      <c r="E43" s="7">
        <f aca="true" t="shared" si="15" ref="E43:U43">SUM(E7)</f>
        <v>36</v>
      </c>
      <c r="F43" s="7">
        <f t="shared" si="15"/>
        <v>36</v>
      </c>
      <c r="G43" s="7">
        <f t="shared" si="15"/>
        <v>36</v>
      </c>
      <c r="H43" s="7">
        <f t="shared" si="15"/>
        <v>36</v>
      </c>
      <c r="I43" s="7">
        <f t="shared" si="15"/>
        <v>36</v>
      </c>
      <c r="J43" s="7">
        <f t="shared" si="15"/>
        <v>36</v>
      </c>
      <c r="K43" s="7">
        <f t="shared" si="15"/>
        <v>36</v>
      </c>
      <c r="L43" s="7">
        <f t="shared" si="15"/>
        <v>36</v>
      </c>
      <c r="M43" s="7">
        <f t="shared" si="15"/>
        <v>36</v>
      </c>
      <c r="N43" s="7">
        <f t="shared" si="15"/>
        <v>36</v>
      </c>
      <c r="O43" s="7">
        <f t="shared" si="15"/>
        <v>36</v>
      </c>
      <c r="P43" s="7">
        <f t="shared" si="15"/>
        <v>36</v>
      </c>
      <c r="Q43" s="7">
        <f t="shared" si="15"/>
        <v>36</v>
      </c>
      <c r="R43" s="7">
        <f t="shared" si="15"/>
        <v>36</v>
      </c>
      <c r="S43" s="7">
        <f t="shared" si="15"/>
        <v>36</v>
      </c>
      <c r="T43" s="7">
        <f t="shared" si="15"/>
        <v>36</v>
      </c>
      <c r="U43" s="7">
        <f t="shared" si="15"/>
        <v>36</v>
      </c>
      <c r="V43" s="11">
        <f>SUM(E43:U43)</f>
        <v>612</v>
      </c>
      <c r="W43" s="7">
        <v>0</v>
      </c>
      <c r="X43" s="7">
        <v>0</v>
      </c>
      <c r="Y43" s="7">
        <f aca="true" t="shared" si="16" ref="Y43:AW43">SUM(Y7)</f>
        <v>36</v>
      </c>
      <c r="Z43" s="7">
        <f t="shared" si="16"/>
        <v>36</v>
      </c>
      <c r="AA43" s="7">
        <f t="shared" si="16"/>
        <v>36</v>
      </c>
      <c r="AB43" s="7">
        <f t="shared" si="16"/>
        <v>36</v>
      </c>
      <c r="AC43" s="7">
        <f t="shared" si="16"/>
        <v>36</v>
      </c>
      <c r="AD43" s="7">
        <f t="shared" si="16"/>
        <v>36</v>
      </c>
      <c r="AE43" s="7">
        <f t="shared" si="16"/>
        <v>36</v>
      </c>
      <c r="AF43" s="7">
        <f t="shared" si="16"/>
        <v>36</v>
      </c>
      <c r="AG43" s="7">
        <f t="shared" si="16"/>
        <v>36</v>
      </c>
      <c r="AH43" s="7">
        <f t="shared" si="16"/>
        <v>36</v>
      </c>
      <c r="AI43" s="7">
        <f t="shared" si="16"/>
        <v>36</v>
      </c>
      <c r="AJ43" s="7">
        <f t="shared" si="16"/>
        <v>36</v>
      </c>
      <c r="AK43" s="7">
        <f t="shared" si="16"/>
        <v>36</v>
      </c>
      <c r="AL43" s="7">
        <f t="shared" si="16"/>
        <v>36</v>
      </c>
      <c r="AM43" s="7">
        <f t="shared" si="16"/>
        <v>36</v>
      </c>
      <c r="AN43" s="7">
        <f t="shared" si="16"/>
        <v>36</v>
      </c>
      <c r="AO43" s="7">
        <f t="shared" si="16"/>
        <v>36</v>
      </c>
      <c r="AP43" s="7">
        <f t="shared" si="16"/>
        <v>36</v>
      </c>
      <c r="AQ43" s="7">
        <f t="shared" si="16"/>
        <v>36</v>
      </c>
      <c r="AR43" s="7">
        <f t="shared" si="16"/>
        <v>36</v>
      </c>
      <c r="AS43" s="7">
        <f t="shared" si="16"/>
        <v>36</v>
      </c>
      <c r="AT43" s="7">
        <f t="shared" si="16"/>
        <v>36</v>
      </c>
      <c r="AU43" s="7">
        <f t="shared" si="16"/>
        <v>36</v>
      </c>
      <c r="AV43" s="7">
        <f t="shared" si="16"/>
        <v>36</v>
      </c>
      <c r="AW43" s="7">
        <f t="shared" si="16"/>
        <v>0</v>
      </c>
      <c r="AX43" s="11">
        <f>SUM(Y43:AW43)</f>
        <v>864</v>
      </c>
      <c r="AY43" s="7">
        <v>0</v>
      </c>
      <c r="AZ43" s="7">
        <v>0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14">
        <f>SUM(V43+AX43)</f>
        <v>1476</v>
      </c>
    </row>
    <row r="44" spans="1:59" ht="15" customHeight="1">
      <c r="A44" s="64"/>
      <c r="B44" s="45" t="s">
        <v>50</v>
      </c>
      <c r="C44" s="45"/>
      <c r="D44" s="45"/>
      <c r="E44" s="7">
        <f aca="true" t="shared" si="17" ref="E44:U44">SUM(E8)</f>
        <v>0</v>
      </c>
      <c r="F44" s="7">
        <f t="shared" si="17"/>
        <v>2</v>
      </c>
      <c r="G44" s="7">
        <f t="shared" si="17"/>
        <v>0</v>
      </c>
      <c r="H44" s="7">
        <f t="shared" si="17"/>
        <v>2</v>
      </c>
      <c r="I44" s="7">
        <f t="shared" si="17"/>
        <v>0</v>
      </c>
      <c r="J44" s="7">
        <f t="shared" si="17"/>
        <v>2</v>
      </c>
      <c r="K44" s="7">
        <f t="shared" si="17"/>
        <v>0</v>
      </c>
      <c r="L44" s="7">
        <f t="shared" si="17"/>
        <v>2</v>
      </c>
      <c r="M44" s="7">
        <f t="shared" si="17"/>
        <v>0</v>
      </c>
      <c r="N44" s="7">
        <f t="shared" si="17"/>
        <v>2</v>
      </c>
      <c r="O44" s="7">
        <f t="shared" si="17"/>
        <v>0</v>
      </c>
      <c r="P44" s="7">
        <f t="shared" si="17"/>
        <v>2</v>
      </c>
      <c r="Q44" s="7">
        <f t="shared" si="17"/>
        <v>0</v>
      </c>
      <c r="R44" s="7">
        <f t="shared" si="17"/>
        <v>2</v>
      </c>
      <c r="S44" s="7">
        <f t="shared" si="17"/>
        <v>0</v>
      </c>
      <c r="T44" s="7">
        <f t="shared" si="17"/>
        <v>2</v>
      </c>
      <c r="U44" s="7">
        <f t="shared" si="17"/>
        <v>0</v>
      </c>
      <c r="V44" s="11">
        <f>SUM(E44:U44)</f>
        <v>16</v>
      </c>
      <c r="W44" s="7">
        <v>0</v>
      </c>
      <c r="X44" s="7">
        <v>0</v>
      </c>
      <c r="Y44" s="7">
        <f aca="true" t="shared" si="18" ref="Y44:AW44">SUM(Y8)</f>
        <v>0</v>
      </c>
      <c r="Z44" s="7">
        <f t="shared" si="18"/>
        <v>0</v>
      </c>
      <c r="AA44" s="7">
        <f t="shared" si="18"/>
        <v>0</v>
      </c>
      <c r="AB44" s="7">
        <f t="shared" si="18"/>
        <v>0</v>
      </c>
      <c r="AC44" s="7">
        <f t="shared" si="18"/>
        <v>0</v>
      </c>
      <c r="AD44" s="7">
        <f t="shared" si="18"/>
        <v>2</v>
      </c>
      <c r="AE44" s="7">
        <f t="shared" si="18"/>
        <v>0</v>
      </c>
      <c r="AF44" s="7">
        <f t="shared" si="18"/>
        <v>2</v>
      </c>
      <c r="AG44" s="7">
        <f t="shared" si="18"/>
        <v>0</v>
      </c>
      <c r="AH44" s="7">
        <f t="shared" si="18"/>
        <v>2</v>
      </c>
      <c r="AI44" s="7">
        <f t="shared" si="18"/>
        <v>0</v>
      </c>
      <c r="AJ44" s="7">
        <f t="shared" si="18"/>
        <v>2</v>
      </c>
      <c r="AK44" s="7">
        <f t="shared" si="18"/>
        <v>0</v>
      </c>
      <c r="AL44" s="7">
        <f t="shared" si="18"/>
        <v>2</v>
      </c>
      <c r="AM44" s="7">
        <f t="shared" si="18"/>
        <v>0</v>
      </c>
      <c r="AN44" s="7">
        <f t="shared" si="18"/>
        <v>2</v>
      </c>
      <c r="AO44" s="7">
        <f t="shared" si="18"/>
        <v>0</v>
      </c>
      <c r="AP44" s="7">
        <f t="shared" si="18"/>
        <v>2</v>
      </c>
      <c r="AQ44" s="7">
        <f t="shared" si="18"/>
        <v>0</v>
      </c>
      <c r="AR44" s="7">
        <f t="shared" si="18"/>
        <v>2</v>
      </c>
      <c r="AS44" s="7">
        <f t="shared" si="18"/>
        <v>0</v>
      </c>
      <c r="AT44" s="7">
        <f t="shared" si="18"/>
        <v>0</v>
      </c>
      <c r="AU44" s="7">
        <f t="shared" si="18"/>
        <v>0</v>
      </c>
      <c r="AV44" s="7">
        <f t="shared" si="18"/>
        <v>0</v>
      </c>
      <c r="AW44" s="7">
        <f t="shared" si="18"/>
        <v>0</v>
      </c>
      <c r="AX44" s="11">
        <f>SUM(Y44:AW44)</f>
        <v>16</v>
      </c>
      <c r="AY44" s="7">
        <v>0</v>
      </c>
      <c r="AZ44" s="7">
        <v>0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14">
        <f>SUM(V44+AX44)</f>
        <v>32</v>
      </c>
    </row>
    <row r="45" spans="1:59" ht="15" customHeight="1">
      <c r="A45" s="65"/>
      <c r="B45" s="45" t="s">
        <v>51</v>
      </c>
      <c r="C45" s="45"/>
      <c r="D45" s="45"/>
      <c r="E45" s="7">
        <f aca="true" t="shared" si="19" ref="E45:AJ45">E43</f>
        <v>36</v>
      </c>
      <c r="F45" s="7">
        <f t="shared" si="19"/>
        <v>36</v>
      </c>
      <c r="G45" s="7">
        <f t="shared" si="19"/>
        <v>36</v>
      </c>
      <c r="H45" s="7">
        <f t="shared" si="19"/>
        <v>36</v>
      </c>
      <c r="I45" s="7">
        <f t="shared" si="19"/>
        <v>36</v>
      </c>
      <c r="J45" s="7">
        <f t="shared" si="19"/>
        <v>36</v>
      </c>
      <c r="K45" s="7">
        <f t="shared" si="19"/>
        <v>36</v>
      </c>
      <c r="L45" s="7">
        <f t="shared" si="19"/>
        <v>36</v>
      </c>
      <c r="M45" s="7">
        <f t="shared" si="19"/>
        <v>36</v>
      </c>
      <c r="N45" s="7">
        <f t="shared" si="19"/>
        <v>36</v>
      </c>
      <c r="O45" s="7">
        <f t="shared" si="19"/>
        <v>36</v>
      </c>
      <c r="P45" s="7">
        <f t="shared" si="19"/>
        <v>36</v>
      </c>
      <c r="Q45" s="7">
        <f t="shared" si="19"/>
        <v>36</v>
      </c>
      <c r="R45" s="7">
        <f t="shared" si="19"/>
        <v>36</v>
      </c>
      <c r="S45" s="7">
        <f t="shared" si="19"/>
        <v>36</v>
      </c>
      <c r="T45" s="7">
        <f t="shared" si="19"/>
        <v>36</v>
      </c>
      <c r="U45" s="7">
        <f t="shared" si="19"/>
        <v>36</v>
      </c>
      <c r="V45" s="11">
        <f t="shared" si="19"/>
        <v>612</v>
      </c>
      <c r="W45" s="7">
        <f t="shared" si="19"/>
        <v>0</v>
      </c>
      <c r="X45" s="7">
        <f t="shared" si="19"/>
        <v>0</v>
      </c>
      <c r="Y45" s="7">
        <f t="shared" si="19"/>
        <v>36</v>
      </c>
      <c r="Z45" s="7">
        <f t="shared" si="19"/>
        <v>36</v>
      </c>
      <c r="AA45" s="7">
        <f t="shared" si="19"/>
        <v>36</v>
      </c>
      <c r="AB45" s="7">
        <f t="shared" si="19"/>
        <v>36</v>
      </c>
      <c r="AC45" s="7">
        <f t="shared" si="19"/>
        <v>36</v>
      </c>
      <c r="AD45" s="7">
        <f t="shared" si="19"/>
        <v>36</v>
      </c>
      <c r="AE45" s="7">
        <f t="shared" si="19"/>
        <v>36</v>
      </c>
      <c r="AF45" s="7">
        <f t="shared" si="19"/>
        <v>36</v>
      </c>
      <c r="AG45" s="7">
        <f t="shared" si="19"/>
        <v>36</v>
      </c>
      <c r="AH45" s="7">
        <f t="shared" si="19"/>
        <v>36</v>
      </c>
      <c r="AI45" s="7">
        <f t="shared" si="19"/>
        <v>36</v>
      </c>
      <c r="AJ45" s="7">
        <f t="shared" si="19"/>
        <v>36</v>
      </c>
      <c r="AK45" s="7">
        <f aca="true" t="shared" si="20" ref="AK45:BG45">AK43</f>
        <v>36</v>
      </c>
      <c r="AL45" s="7">
        <f t="shared" si="20"/>
        <v>36</v>
      </c>
      <c r="AM45" s="7">
        <f t="shared" si="20"/>
        <v>36</v>
      </c>
      <c r="AN45" s="7">
        <f t="shared" si="20"/>
        <v>36</v>
      </c>
      <c r="AO45" s="7">
        <f t="shared" si="20"/>
        <v>36</v>
      </c>
      <c r="AP45" s="7">
        <f t="shared" si="20"/>
        <v>36</v>
      </c>
      <c r="AQ45" s="7">
        <f t="shared" si="20"/>
        <v>36</v>
      </c>
      <c r="AR45" s="7">
        <f t="shared" si="20"/>
        <v>36</v>
      </c>
      <c r="AS45" s="7">
        <f t="shared" si="20"/>
        <v>36</v>
      </c>
      <c r="AT45" s="7">
        <f t="shared" si="20"/>
        <v>36</v>
      </c>
      <c r="AU45" s="7">
        <f t="shared" si="20"/>
        <v>36</v>
      </c>
      <c r="AV45" s="7">
        <f t="shared" si="20"/>
        <v>36</v>
      </c>
      <c r="AW45" s="7">
        <f t="shared" si="20"/>
        <v>0</v>
      </c>
      <c r="AX45" s="11">
        <f t="shared" si="20"/>
        <v>864</v>
      </c>
      <c r="AY45" s="7">
        <f t="shared" si="20"/>
        <v>0</v>
      </c>
      <c r="AZ45" s="7">
        <f t="shared" si="20"/>
        <v>0</v>
      </c>
      <c r="BA45" s="7">
        <f t="shared" si="20"/>
        <v>0</v>
      </c>
      <c r="BB45" s="7">
        <f t="shared" si="20"/>
        <v>0</v>
      </c>
      <c r="BC45" s="7">
        <f t="shared" si="20"/>
        <v>0</v>
      </c>
      <c r="BD45" s="7">
        <f t="shared" si="20"/>
        <v>0</v>
      </c>
      <c r="BE45" s="7">
        <f t="shared" si="20"/>
        <v>0</v>
      </c>
      <c r="BF45" s="7">
        <f t="shared" si="20"/>
        <v>0</v>
      </c>
      <c r="BG45" s="7">
        <f t="shared" si="20"/>
        <v>1476</v>
      </c>
    </row>
    <row r="46" spans="5:58" ht="15" customHeight="1"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6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7"/>
      <c r="AI46" s="15"/>
      <c r="AJ46" s="15"/>
      <c r="AK46" s="17"/>
      <c r="AL46" s="15"/>
      <c r="AM46" s="15"/>
      <c r="AN46" s="15"/>
      <c r="AO46" s="15"/>
      <c r="AP46" s="17"/>
      <c r="AQ46" s="15"/>
      <c r="AR46" s="15"/>
      <c r="AS46" s="17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</row>
    <row r="47" ht="15" customHeight="1"/>
    <row r="48" ht="15" customHeight="1"/>
    <row r="49" ht="15" customHeight="1"/>
    <row r="50" ht="15" customHeight="1"/>
    <row r="51" ht="15" customHeight="1"/>
    <row r="52" ht="15" customHeight="1">
      <c r="AU52" s="19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</sheetData>
  <sheetProtection/>
  <mergeCells count="99">
    <mergeCell ref="AM1:AM3"/>
    <mergeCell ref="AC1:AC3"/>
    <mergeCell ref="BC1:BC3"/>
    <mergeCell ref="AI1:AI3"/>
    <mergeCell ref="AE1:AE3"/>
    <mergeCell ref="AF1:AF3"/>
    <mergeCell ref="AG1:AG3"/>
    <mergeCell ref="AH1:AH3"/>
    <mergeCell ref="AN1:AN3"/>
    <mergeCell ref="AO1:AO3"/>
    <mergeCell ref="BF1:BF3"/>
    <mergeCell ref="AP1:AP3"/>
    <mergeCell ref="AQ1:AQ3"/>
    <mergeCell ref="BD1:BD3"/>
    <mergeCell ref="AR1:AR3"/>
    <mergeCell ref="AS1:AS3"/>
    <mergeCell ref="AT1:AT3"/>
    <mergeCell ref="AU1:AU3"/>
    <mergeCell ref="BB1:BB3"/>
    <mergeCell ref="D1:D6"/>
    <mergeCell ref="J1:J3"/>
    <mergeCell ref="K1:K3"/>
    <mergeCell ref="E4:BF4"/>
    <mergeCell ref="AZ1:AZ3"/>
    <mergeCell ref="BA1:BA3"/>
    <mergeCell ref="Q1:Q3"/>
    <mergeCell ref="AW1:AW3"/>
    <mergeCell ref="BE1:BE3"/>
    <mergeCell ref="AX1:AX3"/>
    <mergeCell ref="T1:T3"/>
    <mergeCell ref="P1:P3"/>
    <mergeCell ref="S1:S3"/>
    <mergeCell ref="AY1:AY3"/>
    <mergeCell ref="Z1:Z3"/>
    <mergeCell ref="AA1:AA3"/>
    <mergeCell ref="AB1:AB3"/>
    <mergeCell ref="AJ1:AJ3"/>
    <mergeCell ref="AV1:AV3"/>
    <mergeCell ref="AK1:AK3"/>
    <mergeCell ref="AL1:AL3"/>
    <mergeCell ref="U1:U3"/>
    <mergeCell ref="W1:W3"/>
    <mergeCell ref="X1:X3"/>
    <mergeCell ref="V1:V3"/>
    <mergeCell ref="AD1:AD3"/>
    <mergeCell ref="A1:A45"/>
    <mergeCell ref="B7:B8"/>
    <mergeCell ref="C7:C8"/>
    <mergeCell ref="B9:B10"/>
    <mergeCell ref="C9:C10"/>
    <mergeCell ref="B37:B38"/>
    <mergeCell ref="C37:C38"/>
    <mergeCell ref="C13:C14"/>
    <mergeCell ref="C1:C6"/>
    <mergeCell ref="B13:B14"/>
    <mergeCell ref="R1:R3"/>
    <mergeCell ref="H1:H3"/>
    <mergeCell ref="O1:O3"/>
    <mergeCell ref="M1:M3"/>
    <mergeCell ref="E1:E3"/>
    <mergeCell ref="F1:F3"/>
    <mergeCell ref="G1:G3"/>
    <mergeCell ref="L1:L3"/>
    <mergeCell ref="I1:I3"/>
    <mergeCell ref="BG1:BG6"/>
    <mergeCell ref="B15:B16"/>
    <mergeCell ref="C15:C16"/>
    <mergeCell ref="B17:B18"/>
    <mergeCell ref="C17:C18"/>
    <mergeCell ref="B11:B12"/>
    <mergeCell ref="C11:C12"/>
    <mergeCell ref="B1:B6"/>
    <mergeCell ref="N1:N3"/>
    <mergeCell ref="Y1:Y3"/>
    <mergeCell ref="B35:B36"/>
    <mergeCell ref="B45:D45"/>
    <mergeCell ref="B43:D43"/>
    <mergeCell ref="B44:D44"/>
    <mergeCell ref="C41:C42"/>
    <mergeCell ref="B41:B42"/>
    <mergeCell ref="C39:C40"/>
    <mergeCell ref="B39:B40"/>
    <mergeCell ref="C35:C36"/>
    <mergeCell ref="B23:B24"/>
    <mergeCell ref="C23:C24"/>
    <mergeCell ref="B25:B26"/>
    <mergeCell ref="C25:C26"/>
    <mergeCell ref="B19:B20"/>
    <mergeCell ref="C19:C20"/>
    <mergeCell ref="B21:B22"/>
    <mergeCell ref="C21:C22"/>
    <mergeCell ref="B33:B34"/>
    <mergeCell ref="C33:C34"/>
    <mergeCell ref="B27:B28"/>
    <mergeCell ref="C27:C28"/>
    <mergeCell ref="B31:B32"/>
    <mergeCell ref="C31:C32"/>
    <mergeCell ref="C29:C30"/>
    <mergeCell ref="B29:B30"/>
  </mergeCells>
  <conditionalFormatting sqref="E43:AW43">
    <cfRule type="cellIs" priority="1" dxfId="0" operator="notEqual" stopIfTrue="1">
      <formula>36</formula>
    </cfRule>
  </conditionalFormatting>
  <printOptions/>
  <pageMargins left="0.31496062992125984" right="0.35433070866141736" top="0.3937007874015748" bottom="0.3937007874015748" header="0.31496062992125984" footer="0.31496062992125984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BG90"/>
  <sheetViews>
    <sheetView view="pageBreakPreview" zoomScale="70" zoomScaleSheetLayoutView="70" zoomScalePageLayoutView="0" workbookViewId="0" topLeftCell="A1">
      <selection activeCell="X1" sqref="X1:BF3"/>
    </sheetView>
  </sheetViews>
  <sheetFormatPr defaultColWidth="9.140625" defaultRowHeight="15"/>
  <cols>
    <col min="1" max="1" width="2.57421875" style="1" customWidth="1"/>
    <col min="2" max="2" width="10.57421875" style="1" customWidth="1"/>
    <col min="3" max="3" width="33.140625" style="31" customWidth="1"/>
    <col min="4" max="4" width="9.28125" style="1" customWidth="1"/>
    <col min="5" max="17" width="3.7109375" style="1" customWidth="1"/>
    <col min="18" max="18" width="3.8515625" style="1" customWidth="1"/>
    <col min="19" max="21" width="3.7109375" style="1" customWidth="1"/>
    <col min="22" max="22" width="5.140625" style="18" customWidth="1"/>
    <col min="23" max="49" width="3.7109375" style="1" customWidth="1"/>
    <col min="50" max="50" width="5.140625" style="1" customWidth="1"/>
    <col min="51" max="58" width="3.7109375" style="1" customWidth="1"/>
    <col min="59" max="59" width="6.8515625" style="1" customWidth="1"/>
    <col min="60" max="16384" width="9.140625" style="1" customWidth="1"/>
  </cols>
  <sheetData>
    <row r="1" spans="1:59" ht="109.5" customHeight="1">
      <c r="A1" s="89" t="s">
        <v>111</v>
      </c>
      <c r="B1" s="51" t="s">
        <v>1</v>
      </c>
      <c r="C1" s="67" t="s">
        <v>2</v>
      </c>
      <c r="D1" s="78" t="s">
        <v>3</v>
      </c>
      <c r="E1" s="59" t="s">
        <v>4</v>
      </c>
      <c r="F1" s="59" t="s">
        <v>5</v>
      </c>
      <c r="G1" s="59" t="s">
        <v>6</v>
      </c>
      <c r="H1" s="59" t="s">
        <v>7</v>
      </c>
      <c r="I1" s="59" t="s">
        <v>8</v>
      </c>
      <c r="J1" s="53" t="s">
        <v>9</v>
      </c>
      <c r="K1" s="53" t="s">
        <v>10</v>
      </c>
      <c r="L1" s="53" t="s">
        <v>11</v>
      </c>
      <c r="M1" s="53" t="s">
        <v>12</v>
      </c>
      <c r="N1" s="53" t="s">
        <v>13</v>
      </c>
      <c r="O1" s="53" t="s">
        <v>14</v>
      </c>
      <c r="P1" s="53" t="s">
        <v>15</v>
      </c>
      <c r="Q1" s="53" t="s">
        <v>16</v>
      </c>
      <c r="R1" s="53" t="s">
        <v>17</v>
      </c>
      <c r="S1" s="59" t="s">
        <v>18</v>
      </c>
      <c r="T1" s="53" t="s">
        <v>19</v>
      </c>
      <c r="U1" s="53" t="s">
        <v>20</v>
      </c>
      <c r="V1" s="74" t="s">
        <v>21</v>
      </c>
      <c r="W1" s="56" t="s">
        <v>22</v>
      </c>
      <c r="X1" s="71" t="s">
        <v>23</v>
      </c>
      <c r="Y1" s="56" t="s">
        <v>24</v>
      </c>
      <c r="Z1" s="56" t="s">
        <v>25</v>
      </c>
      <c r="AA1" s="56" t="s">
        <v>26</v>
      </c>
      <c r="AB1" s="56" t="s">
        <v>27</v>
      </c>
      <c r="AC1" s="71" t="s">
        <v>28</v>
      </c>
      <c r="AD1" s="56" t="s">
        <v>29</v>
      </c>
      <c r="AE1" s="70" t="s">
        <v>198</v>
      </c>
      <c r="AF1" s="70" t="s">
        <v>199</v>
      </c>
      <c r="AG1" s="84" t="s">
        <v>200</v>
      </c>
      <c r="AH1" s="70" t="s">
        <v>201</v>
      </c>
      <c r="AI1" s="70" t="s">
        <v>202</v>
      </c>
      <c r="AJ1" s="70" t="s">
        <v>203</v>
      </c>
      <c r="AK1" s="77" t="s">
        <v>204</v>
      </c>
      <c r="AL1" s="70" t="s">
        <v>205</v>
      </c>
      <c r="AM1" s="70" t="s">
        <v>206</v>
      </c>
      <c r="AN1" s="70" t="s">
        <v>207</v>
      </c>
      <c r="AO1" s="77" t="s">
        <v>208</v>
      </c>
      <c r="AP1" s="70" t="s">
        <v>209</v>
      </c>
      <c r="AQ1" s="70" t="s">
        <v>210</v>
      </c>
      <c r="AR1" s="70" t="s">
        <v>211</v>
      </c>
      <c r="AS1" s="70" t="s">
        <v>212</v>
      </c>
      <c r="AT1" s="77" t="s">
        <v>213</v>
      </c>
      <c r="AU1" s="70" t="s">
        <v>214</v>
      </c>
      <c r="AV1" s="70" t="s">
        <v>215</v>
      </c>
      <c r="AW1" s="70" t="s">
        <v>216</v>
      </c>
      <c r="AX1" s="81" t="s">
        <v>30</v>
      </c>
      <c r="AY1" s="77" t="s">
        <v>217</v>
      </c>
      <c r="AZ1" s="70" t="s">
        <v>218</v>
      </c>
      <c r="BA1" s="70" t="s">
        <v>219</v>
      </c>
      <c r="BB1" s="70" t="s">
        <v>220</v>
      </c>
      <c r="BC1" s="70" t="s">
        <v>221</v>
      </c>
      <c r="BD1" s="77" t="s">
        <v>222</v>
      </c>
      <c r="BE1" s="77" t="s">
        <v>223</v>
      </c>
      <c r="BF1" s="77" t="s">
        <v>224</v>
      </c>
      <c r="BG1" s="49" t="s">
        <v>31</v>
      </c>
    </row>
    <row r="2" spans="1:59" ht="16.5" customHeight="1">
      <c r="A2" s="90"/>
      <c r="B2" s="51"/>
      <c r="C2" s="68"/>
      <c r="D2" s="78"/>
      <c r="E2" s="60"/>
      <c r="F2" s="60"/>
      <c r="G2" s="60"/>
      <c r="H2" s="60"/>
      <c r="I2" s="60"/>
      <c r="J2" s="54"/>
      <c r="K2" s="54"/>
      <c r="L2" s="54"/>
      <c r="M2" s="54"/>
      <c r="N2" s="54"/>
      <c r="O2" s="54"/>
      <c r="P2" s="54"/>
      <c r="Q2" s="54"/>
      <c r="R2" s="54"/>
      <c r="S2" s="60"/>
      <c r="T2" s="54"/>
      <c r="U2" s="54"/>
      <c r="V2" s="75"/>
      <c r="W2" s="57"/>
      <c r="X2" s="72"/>
      <c r="Y2" s="57"/>
      <c r="Z2" s="57"/>
      <c r="AA2" s="57"/>
      <c r="AB2" s="57"/>
      <c r="AC2" s="72"/>
      <c r="AD2" s="57"/>
      <c r="AE2" s="70"/>
      <c r="AF2" s="70"/>
      <c r="AG2" s="84"/>
      <c r="AH2" s="70"/>
      <c r="AI2" s="70"/>
      <c r="AJ2" s="70"/>
      <c r="AK2" s="77"/>
      <c r="AL2" s="70"/>
      <c r="AM2" s="70"/>
      <c r="AN2" s="70"/>
      <c r="AO2" s="77"/>
      <c r="AP2" s="70"/>
      <c r="AQ2" s="70"/>
      <c r="AR2" s="70"/>
      <c r="AS2" s="70"/>
      <c r="AT2" s="77"/>
      <c r="AU2" s="70"/>
      <c r="AV2" s="70"/>
      <c r="AW2" s="70"/>
      <c r="AX2" s="82"/>
      <c r="AY2" s="77"/>
      <c r="AZ2" s="70"/>
      <c r="BA2" s="70"/>
      <c r="BB2" s="70"/>
      <c r="BC2" s="70"/>
      <c r="BD2" s="77"/>
      <c r="BE2" s="77"/>
      <c r="BF2" s="77"/>
      <c r="BG2" s="50"/>
    </row>
    <row r="3" spans="1:59" ht="16.5" customHeight="1">
      <c r="A3" s="90"/>
      <c r="B3" s="51"/>
      <c r="C3" s="68"/>
      <c r="D3" s="78"/>
      <c r="E3" s="61"/>
      <c r="F3" s="61"/>
      <c r="G3" s="61"/>
      <c r="H3" s="61"/>
      <c r="I3" s="61"/>
      <c r="J3" s="55"/>
      <c r="K3" s="55"/>
      <c r="L3" s="55"/>
      <c r="M3" s="55"/>
      <c r="N3" s="55"/>
      <c r="O3" s="55"/>
      <c r="P3" s="55"/>
      <c r="Q3" s="55"/>
      <c r="R3" s="55"/>
      <c r="S3" s="61"/>
      <c r="T3" s="55"/>
      <c r="U3" s="55"/>
      <c r="V3" s="76"/>
      <c r="W3" s="58"/>
      <c r="X3" s="73"/>
      <c r="Y3" s="58"/>
      <c r="Z3" s="58"/>
      <c r="AA3" s="58"/>
      <c r="AB3" s="58"/>
      <c r="AC3" s="73"/>
      <c r="AD3" s="58"/>
      <c r="AE3" s="70"/>
      <c r="AF3" s="70"/>
      <c r="AG3" s="84"/>
      <c r="AH3" s="70"/>
      <c r="AI3" s="70"/>
      <c r="AJ3" s="70"/>
      <c r="AK3" s="77"/>
      <c r="AL3" s="70"/>
      <c r="AM3" s="70"/>
      <c r="AN3" s="70"/>
      <c r="AO3" s="77"/>
      <c r="AP3" s="70"/>
      <c r="AQ3" s="70"/>
      <c r="AR3" s="70"/>
      <c r="AS3" s="70"/>
      <c r="AT3" s="77"/>
      <c r="AU3" s="70"/>
      <c r="AV3" s="70"/>
      <c r="AW3" s="70"/>
      <c r="AX3" s="83"/>
      <c r="AY3" s="77"/>
      <c r="AZ3" s="70"/>
      <c r="BA3" s="70"/>
      <c r="BB3" s="70"/>
      <c r="BC3" s="70"/>
      <c r="BD3" s="77"/>
      <c r="BE3" s="77"/>
      <c r="BF3" s="77"/>
      <c r="BG3" s="50"/>
    </row>
    <row r="4" spans="1:59" ht="15">
      <c r="A4" s="90"/>
      <c r="B4" s="51"/>
      <c r="C4" s="68"/>
      <c r="D4" s="78"/>
      <c r="E4" s="80" t="s">
        <v>32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50"/>
    </row>
    <row r="5" spans="1:59" ht="15">
      <c r="A5" s="90"/>
      <c r="B5" s="52"/>
      <c r="C5" s="68"/>
      <c r="D5" s="79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2">
        <v>16</v>
      </c>
      <c r="U5" s="2">
        <v>17</v>
      </c>
      <c r="V5" s="3"/>
      <c r="W5" s="2">
        <v>18</v>
      </c>
      <c r="X5" s="2">
        <v>19</v>
      </c>
      <c r="Y5" s="2">
        <v>20</v>
      </c>
      <c r="Z5" s="2">
        <v>21</v>
      </c>
      <c r="AA5" s="2">
        <v>22</v>
      </c>
      <c r="AB5" s="2">
        <v>23</v>
      </c>
      <c r="AC5" s="2">
        <v>24</v>
      </c>
      <c r="AD5" s="2">
        <v>25</v>
      </c>
      <c r="AE5" s="2">
        <v>26</v>
      </c>
      <c r="AF5" s="2">
        <v>27</v>
      </c>
      <c r="AG5" s="2">
        <v>28</v>
      </c>
      <c r="AH5" s="2">
        <v>29</v>
      </c>
      <c r="AI5" s="2">
        <v>30</v>
      </c>
      <c r="AJ5" s="2">
        <v>31</v>
      </c>
      <c r="AK5" s="2">
        <v>32</v>
      </c>
      <c r="AL5" s="2">
        <v>33</v>
      </c>
      <c r="AM5" s="2">
        <v>34</v>
      </c>
      <c r="AN5" s="2">
        <v>35</v>
      </c>
      <c r="AO5" s="2">
        <v>36</v>
      </c>
      <c r="AP5" s="2">
        <v>37</v>
      </c>
      <c r="AQ5" s="2">
        <v>38</v>
      </c>
      <c r="AR5" s="2">
        <v>39</v>
      </c>
      <c r="AS5" s="2">
        <v>40</v>
      </c>
      <c r="AT5" s="2">
        <v>41</v>
      </c>
      <c r="AU5" s="2">
        <v>42</v>
      </c>
      <c r="AV5" s="2">
        <v>43</v>
      </c>
      <c r="AW5" s="2">
        <v>44</v>
      </c>
      <c r="AX5" s="3"/>
      <c r="AY5" s="2">
        <v>45</v>
      </c>
      <c r="AZ5" s="2">
        <v>46</v>
      </c>
      <c r="BA5" s="2">
        <v>47</v>
      </c>
      <c r="BB5" s="2">
        <v>48</v>
      </c>
      <c r="BC5" s="2">
        <v>49</v>
      </c>
      <c r="BD5" s="2">
        <v>50</v>
      </c>
      <c r="BE5" s="2">
        <v>51</v>
      </c>
      <c r="BF5" s="2">
        <v>52</v>
      </c>
      <c r="BG5" s="50"/>
    </row>
    <row r="6" spans="1:59" ht="21.75">
      <c r="A6" s="90"/>
      <c r="B6" s="52"/>
      <c r="C6" s="69"/>
      <c r="D6" s="79"/>
      <c r="E6" s="4">
        <v>1</v>
      </c>
      <c r="F6" s="4">
        <v>2</v>
      </c>
      <c r="G6" s="4">
        <v>3</v>
      </c>
      <c r="H6" s="4">
        <v>4</v>
      </c>
      <c r="I6" s="4">
        <v>5</v>
      </c>
      <c r="J6" s="4">
        <v>6</v>
      </c>
      <c r="K6" s="4">
        <v>7</v>
      </c>
      <c r="L6" s="4">
        <v>8</v>
      </c>
      <c r="M6" s="4">
        <v>9</v>
      </c>
      <c r="N6" s="4">
        <v>10</v>
      </c>
      <c r="O6" s="4">
        <v>11</v>
      </c>
      <c r="P6" s="4">
        <v>12</v>
      </c>
      <c r="Q6" s="4">
        <v>13</v>
      </c>
      <c r="R6" s="4">
        <v>14</v>
      </c>
      <c r="S6" s="4">
        <v>15</v>
      </c>
      <c r="T6" s="4">
        <v>16</v>
      </c>
      <c r="U6" s="4">
        <v>17</v>
      </c>
      <c r="V6" s="5"/>
      <c r="W6" s="4" t="s">
        <v>33</v>
      </c>
      <c r="X6" s="4" t="s">
        <v>33</v>
      </c>
      <c r="Y6" s="4">
        <v>1</v>
      </c>
      <c r="Z6" s="4">
        <v>2</v>
      </c>
      <c r="AA6" s="4">
        <v>3</v>
      </c>
      <c r="AB6" s="4">
        <v>4</v>
      </c>
      <c r="AC6" s="4">
        <v>5</v>
      </c>
      <c r="AD6" s="4">
        <v>6</v>
      </c>
      <c r="AE6" s="4">
        <v>7</v>
      </c>
      <c r="AF6" s="4">
        <v>8</v>
      </c>
      <c r="AG6" s="4">
        <v>9</v>
      </c>
      <c r="AH6" s="4">
        <v>10</v>
      </c>
      <c r="AI6" s="4">
        <v>11</v>
      </c>
      <c r="AJ6" s="4">
        <v>12</v>
      </c>
      <c r="AK6" s="4">
        <v>13</v>
      </c>
      <c r="AL6" s="4">
        <v>14</v>
      </c>
      <c r="AM6" s="4">
        <v>15</v>
      </c>
      <c r="AN6" s="4">
        <v>16</v>
      </c>
      <c r="AO6" s="4">
        <v>17</v>
      </c>
      <c r="AP6" s="4">
        <v>18</v>
      </c>
      <c r="AQ6" s="4">
        <v>19</v>
      </c>
      <c r="AR6" s="4">
        <v>20</v>
      </c>
      <c r="AS6" s="4">
        <v>21</v>
      </c>
      <c r="AT6" s="4">
        <v>22</v>
      </c>
      <c r="AU6" s="4">
        <v>23</v>
      </c>
      <c r="AV6" s="4">
        <v>24</v>
      </c>
      <c r="AW6" s="4" t="s">
        <v>114</v>
      </c>
      <c r="AX6" s="5"/>
      <c r="AY6" s="4" t="s">
        <v>33</v>
      </c>
      <c r="AZ6" s="4" t="s">
        <v>33</v>
      </c>
      <c r="BA6" s="4" t="s">
        <v>33</v>
      </c>
      <c r="BB6" s="4" t="s">
        <v>33</v>
      </c>
      <c r="BC6" s="4" t="s">
        <v>33</v>
      </c>
      <c r="BD6" s="4" t="s">
        <v>33</v>
      </c>
      <c r="BE6" s="4" t="s">
        <v>33</v>
      </c>
      <c r="BF6" s="4" t="s">
        <v>33</v>
      </c>
      <c r="BG6" s="50"/>
    </row>
    <row r="7" spans="1:59" ht="15" customHeight="1">
      <c r="A7" s="90"/>
      <c r="B7" s="46" t="s">
        <v>54</v>
      </c>
      <c r="C7" s="67" t="s">
        <v>53</v>
      </c>
      <c r="D7" s="6" t="s">
        <v>36</v>
      </c>
      <c r="E7" s="7">
        <f>SUM(E9,E13,E11,E15)</f>
        <v>10</v>
      </c>
      <c r="F7" s="7">
        <f aca="true" t="shared" si="0" ref="F7:BG7">SUM(F9,F13,F11,F15)</f>
        <v>8</v>
      </c>
      <c r="G7" s="7">
        <f t="shared" si="0"/>
        <v>10</v>
      </c>
      <c r="H7" s="7">
        <f t="shared" si="0"/>
        <v>8</v>
      </c>
      <c r="I7" s="7">
        <f t="shared" si="0"/>
        <v>10</v>
      </c>
      <c r="J7" s="7">
        <f t="shared" si="0"/>
        <v>8</v>
      </c>
      <c r="K7" s="7">
        <f t="shared" si="0"/>
        <v>10</v>
      </c>
      <c r="L7" s="7">
        <f t="shared" si="0"/>
        <v>8</v>
      </c>
      <c r="M7" s="7">
        <f t="shared" si="0"/>
        <v>10</v>
      </c>
      <c r="N7" s="7">
        <f t="shared" si="0"/>
        <v>8</v>
      </c>
      <c r="O7" s="7">
        <f t="shared" si="0"/>
        <v>10</v>
      </c>
      <c r="P7" s="7">
        <f t="shared" si="0"/>
        <v>8</v>
      </c>
      <c r="Q7" s="7">
        <f t="shared" si="0"/>
        <v>10</v>
      </c>
      <c r="R7" s="7">
        <f t="shared" si="0"/>
        <v>8</v>
      </c>
      <c r="S7" s="7">
        <f t="shared" si="0"/>
        <v>8</v>
      </c>
      <c r="T7" s="7">
        <f t="shared" si="0"/>
        <v>8</v>
      </c>
      <c r="U7" s="7">
        <f t="shared" si="0"/>
        <v>10</v>
      </c>
      <c r="V7" s="11">
        <f t="shared" si="0"/>
        <v>152</v>
      </c>
      <c r="W7" s="7">
        <f t="shared" si="0"/>
        <v>0</v>
      </c>
      <c r="X7" s="7">
        <f t="shared" si="0"/>
        <v>0</v>
      </c>
      <c r="Y7" s="7">
        <f t="shared" si="0"/>
        <v>4</v>
      </c>
      <c r="Z7" s="7">
        <f t="shared" si="0"/>
        <v>4</v>
      </c>
      <c r="AA7" s="7">
        <f t="shared" si="0"/>
        <v>4</v>
      </c>
      <c r="AB7" s="7">
        <f t="shared" si="0"/>
        <v>4</v>
      </c>
      <c r="AC7" s="7">
        <f t="shared" si="0"/>
        <v>4</v>
      </c>
      <c r="AD7" s="7">
        <f t="shared" si="0"/>
        <v>4</v>
      </c>
      <c r="AE7" s="7">
        <f t="shared" si="0"/>
        <v>4</v>
      </c>
      <c r="AF7" s="7">
        <f t="shared" si="0"/>
        <v>4</v>
      </c>
      <c r="AG7" s="7">
        <f t="shared" si="0"/>
        <v>4</v>
      </c>
      <c r="AH7" s="7">
        <f t="shared" si="0"/>
        <v>4</v>
      </c>
      <c r="AI7" s="7">
        <f t="shared" si="0"/>
        <v>4</v>
      </c>
      <c r="AJ7" s="7">
        <f t="shared" si="0"/>
        <v>4</v>
      </c>
      <c r="AK7" s="7">
        <f t="shared" si="0"/>
        <v>4</v>
      </c>
      <c r="AL7" s="7">
        <f t="shared" si="0"/>
        <v>4</v>
      </c>
      <c r="AM7" s="7">
        <f t="shared" si="0"/>
        <v>4</v>
      </c>
      <c r="AN7" s="7">
        <f t="shared" si="0"/>
        <v>4</v>
      </c>
      <c r="AO7" s="7">
        <f t="shared" si="0"/>
        <v>2</v>
      </c>
      <c r="AP7" s="7">
        <f t="shared" si="0"/>
        <v>4</v>
      </c>
      <c r="AQ7" s="7">
        <f t="shared" si="0"/>
        <v>2</v>
      </c>
      <c r="AR7" s="7">
        <f t="shared" si="0"/>
        <v>0</v>
      </c>
      <c r="AS7" s="7">
        <f t="shared" si="0"/>
        <v>0</v>
      </c>
      <c r="AT7" s="7">
        <f t="shared" si="0"/>
        <v>0</v>
      </c>
      <c r="AU7" s="7">
        <f t="shared" si="0"/>
        <v>0</v>
      </c>
      <c r="AV7" s="7">
        <f t="shared" si="0"/>
        <v>0</v>
      </c>
      <c r="AW7" s="7">
        <f t="shared" si="0"/>
        <v>0</v>
      </c>
      <c r="AX7" s="11">
        <f t="shared" si="0"/>
        <v>72</v>
      </c>
      <c r="AY7" s="7">
        <f t="shared" si="0"/>
        <v>0</v>
      </c>
      <c r="AZ7" s="7">
        <f t="shared" si="0"/>
        <v>0</v>
      </c>
      <c r="BA7" s="7">
        <f t="shared" si="0"/>
        <v>0</v>
      </c>
      <c r="BB7" s="7">
        <f t="shared" si="0"/>
        <v>0</v>
      </c>
      <c r="BC7" s="7">
        <f t="shared" si="0"/>
        <v>0</v>
      </c>
      <c r="BD7" s="7">
        <f t="shared" si="0"/>
        <v>0</v>
      </c>
      <c r="BE7" s="7">
        <f t="shared" si="0"/>
        <v>0</v>
      </c>
      <c r="BF7" s="7">
        <f t="shared" si="0"/>
        <v>0</v>
      </c>
      <c r="BG7" s="23">
        <f t="shared" si="0"/>
        <v>224</v>
      </c>
    </row>
    <row r="8" spans="1:59" ht="28.5" customHeight="1">
      <c r="A8" s="90"/>
      <c r="B8" s="46"/>
      <c r="C8" s="69"/>
      <c r="D8" s="6" t="s">
        <v>37</v>
      </c>
      <c r="E8" s="7">
        <f>SUM(E10,E14,E12,E16)</f>
        <v>0</v>
      </c>
      <c r="F8" s="7">
        <f aca="true" t="shared" si="1" ref="F8:BG8">SUM(F10,F14,F12,F16)</f>
        <v>0</v>
      </c>
      <c r="G8" s="7">
        <f t="shared" si="1"/>
        <v>0</v>
      </c>
      <c r="H8" s="7">
        <f t="shared" si="1"/>
        <v>0</v>
      </c>
      <c r="I8" s="7">
        <f t="shared" si="1"/>
        <v>0</v>
      </c>
      <c r="J8" s="7">
        <f t="shared" si="1"/>
        <v>0</v>
      </c>
      <c r="K8" s="7">
        <f t="shared" si="1"/>
        <v>0</v>
      </c>
      <c r="L8" s="7">
        <f t="shared" si="1"/>
        <v>0</v>
      </c>
      <c r="M8" s="7">
        <f t="shared" si="1"/>
        <v>0</v>
      </c>
      <c r="N8" s="7">
        <f t="shared" si="1"/>
        <v>0</v>
      </c>
      <c r="O8" s="7">
        <f t="shared" si="1"/>
        <v>0</v>
      </c>
      <c r="P8" s="7">
        <f t="shared" si="1"/>
        <v>0</v>
      </c>
      <c r="Q8" s="7">
        <f t="shared" si="1"/>
        <v>0</v>
      </c>
      <c r="R8" s="7">
        <f t="shared" si="1"/>
        <v>0</v>
      </c>
      <c r="S8" s="7">
        <f t="shared" si="1"/>
        <v>0</v>
      </c>
      <c r="T8" s="7">
        <f t="shared" si="1"/>
        <v>0</v>
      </c>
      <c r="U8" s="7">
        <f t="shared" si="1"/>
        <v>0</v>
      </c>
      <c r="V8" s="11">
        <f t="shared" si="1"/>
        <v>0</v>
      </c>
      <c r="W8" s="7">
        <f t="shared" si="1"/>
        <v>0</v>
      </c>
      <c r="X8" s="7">
        <f t="shared" si="1"/>
        <v>0</v>
      </c>
      <c r="Y8" s="7">
        <f t="shared" si="1"/>
        <v>0</v>
      </c>
      <c r="Z8" s="7">
        <f t="shared" si="1"/>
        <v>0</v>
      </c>
      <c r="AA8" s="7">
        <f t="shared" si="1"/>
        <v>0</v>
      </c>
      <c r="AB8" s="7">
        <f t="shared" si="1"/>
        <v>0</v>
      </c>
      <c r="AC8" s="7">
        <f t="shared" si="1"/>
        <v>0</v>
      </c>
      <c r="AD8" s="7">
        <f t="shared" si="1"/>
        <v>0</v>
      </c>
      <c r="AE8" s="7">
        <f t="shared" si="1"/>
        <v>0</v>
      </c>
      <c r="AF8" s="7">
        <f t="shared" si="1"/>
        <v>0</v>
      </c>
      <c r="AG8" s="7">
        <f t="shared" si="1"/>
        <v>0</v>
      </c>
      <c r="AH8" s="7">
        <f t="shared" si="1"/>
        <v>0</v>
      </c>
      <c r="AI8" s="7">
        <f t="shared" si="1"/>
        <v>0</v>
      </c>
      <c r="AJ8" s="7">
        <f t="shared" si="1"/>
        <v>0</v>
      </c>
      <c r="AK8" s="7">
        <f t="shared" si="1"/>
        <v>0</v>
      </c>
      <c r="AL8" s="7">
        <f t="shared" si="1"/>
        <v>0</v>
      </c>
      <c r="AM8" s="7">
        <f t="shared" si="1"/>
        <v>0</v>
      </c>
      <c r="AN8" s="7">
        <f t="shared" si="1"/>
        <v>0</v>
      </c>
      <c r="AO8" s="7">
        <f t="shared" si="1"/>
        <v>0</v>
      </c>
      <c r="AP8" s="7">
        <f t="shared" si="1"/>
        <v>0</v>
      </c>
      <c r="AQ8" s="7">
        <f t="shared" si="1"/>
        <v>0</v>
      </c>
      <c r="AR8" s="7">
        <f t="shared" si="1"/>
        <v>0</v>
      </c>
      <c r="AS8" s="7">
        <f t="shared" si="1"/>
        <v>0</v>
      </c>
      <c r="AT8" s="7">
        <f t="shared" si="1"/>
        <v>0</v>
      </c>
      <c r="AU8" s="7">
        <f t="shared" si="1"/>
        <v>0</v>
      </c>
      <c r="AV8" s="7">
        <f t="shared" si="1"/>
        <v>0</v>
      </c>
      <c r="AW8" s="7">
        <f t="shared" si="1"/>
        <v>0</v>
      </c>
      <c r="AX8" s="11">
        <f t="shared" si="1"/>
        <v>0</v>
      </c>
      <c r="AY8" s="7">
        <f t="shared" si="1"/>
        <v>0</v>
      </c>
      <c r="AZ8" s="7">
        <f t="shared" si="1"/>
        <v>0</v>
      </c>
      <c r="BA8" s="7">
        <f t="shared" si="1"/>
        <v>0</v>
      </c>
      <c r="BB8" s="7">
        <f t="shared" si="1"/>
        <v>0</v>
      </c>
      <c r="BC8" s="7">
        <f t="shared" si="1"/>
        <v>0</v>
      </c>
      <c r="BD8" s="7">
        <f t="shared" si="1"/>
        <v>0</v>
      </c>
      <c r="BE8" s="7">
        <f t="shared" si="1"/>
        <v>0</v>
      </c>
      <c r="BF8" s="7">
        <f t="shared" si="1"/>
        <v>0</v>
      </c>
      <c r="BG8" s="23">
        <f t="shared" si="1"/>
        <v>0</v>
      </c>
    </row>
    <row r="9" spans="1:59" ht="15" customHeight="1">
      <c r="A9" s="90"/>
      <c r="B9" s="42" t="s">
        <v>55</v>
      </c>
      <c r="C9" s="44" t="s">
        <v>43</v>
      </c>
      <c r="D9" s="6" t="s">
        <v>36</v>
      </c>
      <c r="E9" s="9">
        <v>2</v>
      </c>
      <c r="F9" s="9">
        <v>2</v>
      </c>
      <c r="G9" s="9">
        <v>2</v>
      </c>
      <c r="H9" s="9">
        <v>2</v>
      </c>
      <c r="I9" s="9">
        <v>2</v>
      </c>
      <c r="J9" s="9">
        <v>2</v>
      </c>
      <c r="K9" s="9">
        <v>2</v>
      </c>
      <c r="L9" s="9">
        <v>2</v>
      </c>
      <c r="M9" s="9">
        <v>2</v>
      </c>
      <c r="N9" s="9">
        <v>2</v>
      </c>
      <c r="O9" s="9">
        <v>2</v>
      </c>
      <c r="P9" s="9">
        <v>2</v>
      </c>
      <c r="Q9" s="9">
        <v>2</v>
      </c>
      <c r="R9" s="9">
        <v>2</v>
      </c>
      <c r="S9" s="9">
        <v>2</v>
      </c>
      <c r="T9" s="9">
        <v>2</v>
      </c>
      <c r="U9" s="28">
        <v>4</v>
      </c>
      <c r="V9" s="8">
        <f aca="true" t="shared" si="2" ref="V9:V16">SUM(E9:U9)</f>
        <v>36</v>
      </c>
      <c r="W9" s="9">
        <v>0</v>
      </c>
      <c r="X9" s="9">
        <v>0</v>
      </c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9"/>
      <c r="AX9" s="8">
        <f aca="true" t="shared" si="3" ref="AX9:AX16">SUM(Y9:AW9)</f>
        <v>0</v>
      </c>
      <c r="AY9" s="9">
        <v>0</v>
      </c>
      <c r="AZ9" s="9">
        <v>0</v>
      </c>
      <c r="BA9" s="9">
        <v>0</v>
      </c>
      <c r="BB9" s="9">
        <v>0</v>
      </c>
      <c r="BC9" s="9">
        <v>0</v>
      </c>
      <c r="BD9" s="9">
        <v>0</v>
      </c>
      <c r="BE9" s="9">
        <v>0</v>
      </c>
      <c r="BF9" s="9">
        <v>0</v>
      </c>
      <c r="BG9" s="10">
        <f aca="true" t="shared" si="4" ref="BG9:BG16">SUM(V9+AX9)</f>
        <v>36</v>
      </c>
    </row>
    <row r="10" spans="1:59" ht="15" customHeight="1">
      <c r="A10" s="90"/>
      <c r="B10" s="42"/>
      <c r="C10" s="44"/>
      <c r="D10" s="6" t="s">
        <v>37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13"/>
      <c r="U10" s="13"/>
      <c r="V10" s="8">
        <f t="shared" si="2"/>
        <v>0</v>
      </c>
      <c r="W10" s="9">
        <v>0</v>
      </c>
      <c r="X10" s="9">
        <v>0</v>
      </c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9"/>
      <c r="AX10" s="8">
        <f t="shared" si="3"/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>
        <v>0</v>
      </c>
      <c r="BE10" s="9">
        <v>0</v>
      </c>
      <c r="BF10" s="9">
        <v>0</v>
      </c>
      <c r="BG10" s="10">
        <f t="shared" si="4"/>
        <v>0</v>
      </c>
    </row>
    <row r="11" spans="1:59" ht="15" customHeight="1">
      <c r="A11" s="90"/>
      <c r="B11" s="42" t="s">
        <v>58</v>
      </c>
      <c r="C11" s="47" t="s">
        <v>59</v>
      </c>
      <c r="D11" s="6" t="s">
        <v>36</v>
      </c>
      <c r="E11" s="9">
        <v>2</v>
      </c>
      <c r="F11" s="9">
        <v>2</v>
      </c>
      <c r="G11" s="9">
        <v>2</v>
      </c>
      <c r="H11" s="9">
        <v>2</v>
      </c>
      <c r="I11" s="9">
        <v>2</v>
      </c>
      <c r="J11" s="9">
        <v>2</v>
      </c>
      <c r="K11" s="9">
        <v>2</v>
      </c>
      <c r="L11" s="9">
        <v>2</v>
      </c>
      <c r="M11" s="9">
        <v>2</v>
      </c>
      <c r="N11" s="9">
        <v>2</v>
      </c>
      <c r="O11" s="9">
        <v>2</v>
      </c>
      <c r="P11" s="9">
        <v>2</v>
      </c>
      <c r="Q11" s="9">
        <v>2</v>
      </c>
      <c r="R11" s="9">
        <v>2</v>
      </c>
      <c r="S11" s="9">
        <v>2</v>
      </c>
      <c r="T11" s="9">
        <v>2</v>
      </c>
      <c r="U11" s="28">
        <v>2</v>
      </c>
      <c r="V11" s="8">
        <f t="shared" si="2"/>
        <v>34</v>
      </c>
      <c r="W11" s="9">
        <v>0</v>
      </c>
      <c r="X11" s="9">
        <v>0</v>
      </c>
      <c r="Y11" s="13">
        <v>2</v>
      </c>
      <c r="Z11" s="13">
        <v>2</v>
      </c>
      <c r="AA11" s="13">
        <v>2</v>
      </c>
      <c r="AB11" s="13">
        <v>2</v>
      </c>
      <c r="AC11" s="13">
        <v>2</v>
      </c>
      <c r="AD11" s="13">
        <v>2</v>
      </c>
      <c r="AE11" s="13">
        <v>2</v>
      </c>
      <c r="AF11" s="13">
        <v>2</v>
      </c>
      <c r="AG11" s="13">
        <v>2</v>
      </c>
      <c r="AH11" s="13">
        <v>2</v>
      </c>
      <c r="AI11" s="13">
        <v>2</v>
      </c>
      <c r="AJ11" s="13">
        <v>2</v>
      </c>
      <c r="AK11" s="13">
        <v>2</v>
      </c>
      <c r="AL11" s="13">
        <v>2</v>
      </c>
      <c r="AM11" s="13">
        <v>2</v>
      </c>
      <c r="AN11" s="13">
        <v>2</v>
      </c>
      <c r="AO11" s="9"/>
      <c r="AP11" s="13">
        <v>2</v>
      </c>
      <c r="AQ11" s="13">
        <v>2</v>
      </c>
      <c r="AR11" s="13"/>
      <c r="AS11" s="13"/>
      <c r="AT11" s="13"/>
      <c r="AU11" s="13"/>
      <c r="AV11" s="13"/>
      <c r="AW11" s="9"/>
      <c r="AX11" s="8">
        <f t="shared" si="3"/>
        <v>36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10">
        <f t="shared" si="4"/>
        <v>70</v>
      </c>
    </row>
    <row r="12" spans="1:59" ht="15" customHeight="1">
      <c r="A12" s="90"/>
      <c r="B12" s="42"/>
      <c r="C12" s="48"/>
      <c r="D12" s="6" t="s">
        <v>37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13"/>
      <c r="U12" s="13"/>
      <c r="V12" s="8">
        <f t="shared" si="2"/>
        <v>0</v>
      </c>
      <c r="W12" s="9">
        <v>0</v>
      </c>
      <c r="X12" s="9">
        <v>0</v>
      </c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9"/>
      <c r="AX12" s="8">
        <f t="shared" si="3"/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10">
        <f t="shared" si="4"/>
        <v>0</v>
      </c>
    </row>
    <row r="13" spans="1:59" ht="15" customHeight="1">
      <c r="A13" s="90"/>
      <c r="B13" s="42" t="s">
        <v>60</v>
      </c>
      <c r="C13" s="47" t="s">
        <v>61</v>
      </c>
      <c r="D13" s="6" t="s">
        <v>36</v>
      </c>
      <c r="E13" s="9">
        <v>2</v>
      </c>
      <c r="F13" s="9">
        <v>2</v>
      </c>
      <c r="G13" s="9">
        <v>2</v>
      </c>
      <c r="H13" s="9">
        <v>2</v>
      </c>
      <c r="I13" s="9">
        <v>2</v>
      </c>
      <c r="J13" s="9">
        <v>2</v>
      </c>
      <c r="K13" s="9">
        <v>2</v>
      </c>
      <c r="L13" s="9">
        <v>2</v>
      </c>
      <c r="M13" s="9">
        <v>2</v>
      </c>
      <c r="N13" s="9">
        <v>2</v>
      </c>
      <c r="O13" s="9">
        <v>2</v>
      </c>
      <c r="P13" s="9">
        <v>2</v>
      </c>
      <c r="Q13" s="9">
        <v>2</v>
      </c>
      <c r="R13" s="9">
        <v>2</v>
      </c>
      <c r="S13" s="9">
        <v>2</v>
      </c>
      <c r="T13" s="9">
        <v>2</v>
      </c>
      <c r="U13" s="29">
        <v>2</v>
      </c>
      <c r="V13" s="8">
        <f t="shared" si="2"/>
        <v>34</v>
      </c>
      <c r="W13" s="9">
        <v>0</v>
      </c>
      <c r="X13" s="9">
        <v>0</v>
      </c>
      <c r="Y13" s="13">
        <v>2</v>
      </c>
      <c r="Z13" s="13">
        <v>2</v>
      </c>
      <c r="AA13" s="13">
        <v>2</v>
      </c>
      <c r="AB13" s="13">
        <v>2</v>
      </c>
      <c r="AC13" s="13">
        <v>2</v>
      </c>
      <c r="AD13" s="13">
        <v>2</v>
      </c>
      <c r="AE13" s="13">
        <v>2</v>
      </c>
      <c r="AF13" s="13">
        <v>2</v>
      </c>
      <c r="AG13" s="13">
        <v>2</v>
      </c>
      <c r="AH13" s="13">
        <v>2</v>
      </c>
      <c r="AI13" s="13">
        <v>2</v>
      </c>
      <c r="AJ13" s="13">
        <v>2</v>
      </c>
      <c r="AK13" s="13">
        <v>2</v>
      </c>
      <c r="AL13" s="13">
        <v>2</v>
      </c>
      <c r="AM13" s="13">
        <v>2</v>
      </c>
      <c r="AN13" s="13">
        <v>2</v>
      </c>
      <c r="AO13" s="13">
        <v>2</v>
      </c>
      <c r="AP13" s="29">
        <v>2</v>
      </c>
      <c r="AQ13" s="13"/>
      <c r="AR13" s="13"/>
      <c r="AS13" s="13"/>
      <c r="AT13" s="13"/>
      <c r="AU13" s="13"/>
      <c r="AV13" s="13"/>
      <c r="AW13" s="13"/>
      <c r="AX13" s="8">
        <f t="shared" si="3"/>
        <v>36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10">
        <f t="shared" si="4"/>
        <v>70</v>
      </c>
    </row>
    <row r="14" spans="1:59" ht="15" customHeight="1">
      <c r="A14" s="90"/>
      <c r="B14" s="42"/>
      <c r="C14" s="48"/>
      <c r="D14" s="6" t="s">
        <v>37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13"/>
      <c r="U14" s="13"/>
      <c r="V14" s="8">
        <f t="shared" si="2"/>
        <v>0</v>
      </c>
      <c r="W14" s="9">
        <v>0</v>
      </c>
      <c r="X14" s="9">
        <v>0</v>
      </c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9"/>
      <c r="AX14" s="8">
        <f t="shared" si="3"/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10">
        <f t="shared" si="4"/>
        <v>0</v>
      </c>
    </row>
    <row r="15" spans="1:59" ht="15" customHeight="1">
      <c r="A15" s="90"/>
      <c r="B15" s="42" t="s">
        <v>62</v>
      </c>
      <c r="C15" s="44" t="s">
        <v>63</v>
      </c>
      <c r="D15" s="6" t="s">
        <v>36</v>
      </c>
      <c r="E15" s="9">
        <v>4</v>
      </c>
      <c r="F15" s="9">
        <v>2</v>
      </c>
      <c r="G15" s="9">
        <v>4</v>
      </c>
      <c r="H15" s="9">
        <v>2</v>
      </c>
      <c r="I15" s="9">
        <v>4</v>
      </c>
      <c r="J15" s="9">
        <v>2</v>
      </c>
      <c r="K15" s="9">
        <v>4</v>
      </c>
      <c r="L15" s="9">
        <v>2</v>
      </c>
      <c r="M15" s="9">
        <v>4</v>
      </c>
      <c r="N15" s="9">
        <v>2</v>
      </c>
      <c r="O15" s="9">
        <v>4</v>
      </c>
      <c r="P15" s="9">
        <v>2</v>
      </c>
      <c r="Q15" s="9">
        <v>4</v>
      </c>
      <c r="R15" s="9">
        <v>2</v>
      </c>
      <c r="S15" s="9">
        <v>2</v>
      </c>
      <c r="T15" s="13">
        <v>2</v>
      </c>
      <c r="U15" s="28">
        <v>2</v>
      </c>
      <c r="V15" s="8">
        <f t="shared" si="2"/>
        <v>48</v>
      </c>
      <c r="W15" s="9">
        <v>0</v>
      </c>
      <c r="X15" s="9">
        <v>0</v>
      </c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9"/>
      <c r="AX15" s="8">
        <f t="shared" si="3"/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10">
        <f t="shared" si="4"/>
        <v>48</v>
      </c>
    </row>
    <row r="16" spans="1:59" ht="15" customHeight="1">
      <c r="A16" s="90"/>
      <c r="B16" s="42"/>
      <c r="C16" s="44"/>
      <c r="D16" s="6" t="s">
        <v>37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13"/>
      <c r="U16" s="13"/>
      <c r="V16" s="8">
        <f t="shared" si="2"/>
        <v>0</v>
      </c>
      <c r="W16" s="9">
        <v>0</v>
      </c>
      <c r="X16" s="9">
        <v>0</v>
      </c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9"/>
      <c r="AX16" s="8">
        <f t="shared" si="3"/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10">
        <f t="shared" si="4"/>
        <v>0</v>
      </c>
    </row>
    <row r="17" spans="1:59" s="26" customFormat="1" ht="15" customHeight="1">
      <c r="A17" s="90"/>
      <c r="B17" s="46" t="s">
        <v>64</v>
      </c>
      <c r="C17" s="67" t="s">
        <v>65</v>
      </c>
      <c r="D17" s="25" t="s">
        <v>36</v>
      </c>
      <c r="E17" s="7">
        <f>SUM(E21,E25)</f>
        <v>4</v>
      </c>
      <c r="F17" s="7">
        <f aca="true" t="shared" si="5" ref="F17:BG17">SUM(F21,F25)</f>
        <v>6</v>
      </c>
      <c r="G17" s="7">
        <f t="shared" si="5"/>
        <v>4</v>
      </c>
      <c r="H17" s="7">
        <f t="shared" si="5"/>
        <v>6</v>
      </c>
      <c r="I17" s="7">
        <f t="shared" si="5"/>
        <v>4</v>
      </c>
      <c r="J17" s="7">
        <f t="shared" si="5"/>
        <v>6</v>
      </c>
      <c r="K17" s="7">
        <f t="shared" si="5"/>
        <v>4</v>
      </c>
      <c r="L17" s="7">
        <f t="shared" si="5"/>
        <v>6</v>
      </c>
      <c r="M17" s="7">
        <f t="shared" si="5"/>
        <v>4</v>
      </c>
      <c r="N17" s="7">
        <f t="shared" si="5"/>
        <v>6</v>
      </c>
      <c r="O17" s="7">
        <f t="shared" si="5"/>
        <v>4</v>
      </c>
      <c r="P17" s="7">
        <f t="shared" si="5"/>
        <v>6</v>
      </c>
      <c r="Q17" s="7">
        <f t="shared" si="5"/>
        <v>4</v>
      </c>
      <c r="R17" s="7">
        <f t="shared" si="5"/>
        <v>4</v>
      </c>
      <c r="S17" s="7">
        <f t="shared" si="5"/>
        <v>4</v>
      </c>
      <c r="T17" s="7">
        <f t="shared" si="5"/>
        <v>6</v>
      </c>
      <c r="U17" s="7">
        <f t="shared" si="5"/>
        <v>0</v>
      </c>
      <c r="V17" s="11">
        <f t="shared" si="5"/>
        <v>78</v>
      </c>
      <c r="W17" s="7">
        <f t="shared" si="5"/>
        <v>0</v>
      </c>
      <c r="X17" s="7">
        <f t="shared" si="5"/>
        <v>0</v>
      </c>
      <c r="Y17" s="7">
        <f t="shared" si="5"/>
        <v>2</v>
      </c>
      <c r="Z17" s="7">
        <f t="shared" si="5"/>
        <v>2</v>
      </c>
      <c r="AA17" s="7">
        <f t="shared" si="5"/>
        <v>2</v>
      </c>
      <c r="AB17" s="7">
        <f t="shared" si="5"/>
        <v>2</v>
      </c>
      <c r="AC17" s="7">
        <f t="shared" si="5"/>
        <v>2</v>
      </c>
      <c r="AD17" s="7">
        <f t="shared" si="5"/>
        <v>2</v>
      </c>
      <c r="AE17" s="7">
        <f t="shared" si="5"/>
        <v>2</v>
      </c>
      <c r="AF17" s="7">
        <f t="shared" si="5"/>
        <v>2</v>
      </c>
      <c r="AG17" s="7">
        <f t="shared" si="5"/>
        <v>2</v>
      </c>
      <c r="AH17" s="7">
        <f t="shared" si="5"/>
        <v>2</v>
      </c>
      <c r="AI17" s="7">
        <f t="shared" si="5"/>
        <v>2</v>
      </c>
      <c r="AJ17" s="7">
        <f t="shared" si="5"/>
        <v>2</v>
      </c>
      <c r="AK17" s="7">
        <f t="shared" si="5"/>
        <v>2</v>
      </c>
      <c r="AL17" s="7">
        <f t="shared" si="5"/>
        <v>2</v>
      </c>
      <c r="AM17" s="7">
        <f t="shared" si="5"/>
        <v>2</v>
      </c>
      <c r="AN17" s="7">
        <f t="shared" si="5"/>
        <v>2</v>
      </c>
      <c r="AO17" s="7">
        <f t="shared" si="5"/>
        <v>2</v>
      </c>
      <c r="AP17" s="7">
        <f t="shared" si="5"/>
        <v>2</v>
      </c>
      <c r="AQ17" s="7">
        <f t="shared" si="5"/>
        <v>0</v>
      </c>
      <c r="AR17" s="7">
        <f t="shared" si="5"/>
        <v>0</v>
      </c>
      <c r="AS17" s="7">
        <f t="shared" si="5"/>
        <v>0</v>
      </c>
      <c r="AT17" s="7">
        <f t="shared" si="5"/>
        <v>0</v>
      </c>
      <c r="AU17" s="7">
        <f t="shared" si="5"/>
        <v>0</v>
      </c>
      <c r="AV17" s="7">
        <f t="shared" si="5"/>
        <v>0</v>
      </c>
      <c r="AW17" s="7">
        <f t="shared" si="5"/>
        <v>0</v>
      </c>
      <c r="AX17" s="11">
        <f t="shared" si="5"/>
        <v>36</v>
      </c>
      <c r="AY17" s="7">
        <f t="shared" si="5"/>
        <v>0</v>
      </c>
      <c r="AZ17" s="7">
        <f t="shared" si="5"/>
        <v>0</v>
      </c>
      <c r="BA17" s="7">
        <f t="shared" si="5"/>
        <v>0</v>
      </c>
      <c r="BB17" s="7">
        <f t="shared" si="5"/>
        <v>0</v>
      </c>
      <c r="BC17" s="7">
        <f t="shared" si="5"/>
        <v>0</v>
      </c>
      <c r="BD17" s="7">
        <f t="shared" si="5"/>
        <v>0</v>
      </c>
      <c r="BE17" s="7">
        <f t="shared" si="5"/>
        <v>0</v>
      </c>
      <c r="BF17" s="7">
        <f t="shared" si="5"/>
        <v>0</v>
      </c>
      <c r="BG17" s="23">
        <f t="shared" si="5"/>
        <v>114</v>
      </c>
    </row>
    <row r="18" spans="1:59" s="26" customFormat="1" ht="15" customHeight="1">
      <c r="A18" s="90"/>
      <c r="B18" s="46"/>
      <c r="C18" s="68"/>
      <c r="D18" s="25" t="s">
        <v>37</v>
      </c>
      <c r="E18" s="7">
        <f>SUM(E22,E26)</f>
        <v>0</v>
      </c>
      <c r="F18" s="7">
        <f aca="true" t="shared" si="6" ref="F18:BG18">SUM(F22,F26)</f>
        <v>0</v>
      </c>
      <c r="G18" s="7">
        <f t="shared" si="6"/>
        <v>0</v>
      </c>
      <c r="H18" s="7">
        <f t="shared" si="6"/>
        <v>0</v>
      </c>
      <c r="I18" s="7">
        <f t="shared" si="6"/>
        <v>0</v>
      </c>
      <c r="J18" s="7">
        <f t="shared" si="6"/>
        <v>0</v>
      </c>
      <c r="K18" s="7">
        <f t="shared" si="6"/>
        <v>0</v>
      </c>
      <c r="L18" s="7">
        <f t="shared" si="6"/>
        <v>0</v>
      </c>
      <c r="M18" s="7">
        <f t="shared" si="6"/>
        <v>0</v>
      </c>
      <c r="N18" s="7">
        <f t="shared" si="6"/>
        <v>0</v>
      </c>
      <c r="O18" s="7">
        <f t="shared" si="6"/>
        <v>0</v>
      </c>
      <c r="P18" s="7">
        <f t="shared" si="6"/>
        <v>0</v>
      </c>
      <c r="Q18" s="7">
        <f t="shared" si="6"/>
        <v>0</v>
      </c>
      <c r="R18" s="7">
        <f t="shared" si="6"/>
        <v>0</v>
      </c>
      <c r="S18" s="7">
        <f t="shared" si="6"/>
        <v>0</v>
      </c>
      <c r="T18" s="7">
        <f t="shared" si="6"/>
        <v>0</v>
      </c>
      <c r="U18" s="7">
        <f t="shared" si="6"/>
        <v>0</v>
      </c>
      <c r="V18" s="11">
        <f t="shared" si="6"/>
        <v>0</v>
      </c>
      <c r="W18" s="7">
        <f t="shared" si="6"/>
        <v>0</v>
      </c>
      <c r="X18" s="7">
        <f t="shared" si="6"/>
        <v>0</v>
      </c>
      <c r="Y18" s="7">
        <f t="shared" si="6"/>
        <v>0</v>
      </c>
      <c r="Z18" s="7">
        <f t="shared" si="6"/>
        <v>0</v>
      </c>
      <c r="AA18" s="7">
        <f t="shared" si="6"/>
        <v>0</v>
      </c>
      <c r="AB18" s="7">
        <f t="shared" si="6"/>
        <v>0</v>
      </c>
      <c r="AC18" s="7">
        <f t="shared" si="6"/>
        <v>0</v>
      </c>
      <c r="AD18" s="7">
        <f t="shared" si="6"/>
        <v>0</v>
      </c>
      <c r="AE18" s="7">
        <f t="shared" si="6"/>
        <v>0</v>
      </c>
      <c r="AF18" s="7">
        <f t="shared" si="6"/>
        <v>0</v>
      </c>
      <c r="AG18" s="7">
        <f t="shared" si="6"/>
        <v>0</v>
      </c>
      <c r="AH18" s="7">
        <f t="shared" si="6"/>
        <v>0</v>
      </c>
      <c r="AI18" s="7">
        <f t="shared" si="6"/>
        <v>0</v>
      </c>
      <c r="AJ18" s="7">
        <f t="shared" si="6"/>
        <v>0</v>
      </c>
      <c r="AK18" s="7">
        <f t="shared" si="6"/>
        <v>0</v>
      </c>
      <c r="AL18" s="7">
        <f t="shared" si="6"/>
        <v>0</v>
      </c>
      <c r="AM18" s="7">
        <f t="shared" si="6"/>
        <v>0</v>
      </c>
      <c r="AN18" s="7">
        <f t="shared" si="6"/>
        <v>0</v>
      </c>
      <c r="AO18" s="7">
        <f t="shared" si="6"/>
        <v>0</v>
      </c>
      <c r="AP18" s="7">
        <f t="shared" si="6"/>
        <v>0</v>
      </c>
      <c r="AQ18" s="7">
        <f t="shared" si="6"/>
        <v>0</v>
      </c>
      <c r="AR18" s="7">
        <f t="shared" si="6"/>
        <v>0</v>
      </c>
      <c r="AS18" s="7">
        <f t="shared" si="6"/>
        <v>0</v>
      </c>
      <c r="AT18" s="7">
        <f t="shared" si="6"/>
        <v>0</v>
      </c>
      <c r="AU18" s="7">
        <f t="shared" si="6"/>
        <v>0</v>
      </c>
      <c r="AV18" s="7">
        <f t="shared" si="6"/>
        <v>0</v>
      </c>
      <c r="AW18" s="7">
        <f t="shared" si="6"/>
        <v>0</v>
      </c>
      <c r="AX18" s="11">
        <f t="shared" si="6"/>
        <v>0</v>
      </c>
      <c r="AY18" s="7">
        <f t="shared" si="6"/>
        <v>0</v>
      </c>
      <c r="AZ18" s="7">
        <f t="shared" si="6"/>
        <v>0</v>
      </c>
      <c r="BA18" s="7">
        <f t="shared" si="6"/>
        <v>0</v>
      </c>
      <c r="BB18" s="7">
        <f t="shared" si="6"/>
        <v>0</v>
      </c>
      <c r="BC18" s="7">
        <f t="shared" si="6"/>
        <v>0</v>
      </c>
      <c r="BD18" s="7">
        <f t="shared" si="6"/>
        <v>0</v>
      </c>
      <c r="BE18" s="7">
        <f t="shared" si="6"/>
        <v>0</v>
      </c>
      <c r="BF18" s="7">
        <f t="shared" si="6"/>
        <v>0</v>
      </c>
      <c r="BG18" s="23">
        <f t="shared" si="6"/>
        <v>0</v>
      </c>
    </row>
    <row r="19" spans="1:59" s="26" customFormat="1" ht="15" customHeight="1">
      <c r="A19" s="90"/>
      <c r="B19" s="46"/>
      <c r="C19" s="68"/>
      <c r="D19" s="25" t="s">
        <v>112</v>
      </c>
      <c r="E19" s="7">
        <f>SUM(E23)</f>
        <v>0</v>
      </c>
      <c r="F19" s="7">
        <f aca="true" t="shared" si="7" ref="F19:BG20">SUM(F23)</f>
        <v>0</v>
      </c>
      <c r="G19" s="7">
        <f t="shared" si="7"/>
        <v>0</v>
      </c>
      <c r="H19" s="7">
        <f t="shared" si="7"/>
        <v>0</v>
      </c>
      <c r="I19" s="7">
        <f t="shared" si="7"/>
        <v>0</v>
      </c>
      <c r="J19" s="7">
        <f t="shared" si="7"/>
        <v>0</v>
      </c>
      <c r="K19" s="7">
        <f t="shared" si="7"/>
        <v>0</v>
      </c>
      <c r="L19" s="7">
        <f t="shared" si="7"/>
        <v>0</v>
      </c>
      <c r="M19" s="7">
        <f t="shared" si="7"/>
        <v>0</v>
      </c>
      <c r="N19" s="7">
        <f t="shared" si="7"/>
        <v>0</v>
      </c>
      <c r="O19" s="7">
        <f t="shared" si="7"/>
        <v>0</v>
      </c>
      <c r="P19" s="7">
        <f t="shared" si="7"/>
        <v>0</v>
      </c>
      <c r="Q19" s="7">
        <f t="shared" si="7"/>
        <v>0</v>
      </c>
      <c r="R19" s="7">
        <f t="shared" si="7"/>
        <v>0</v>
      </c>
      <c r="S19" s="7">
        <f t="shared" si="7"/>
        <v>0</v>
      </c>
      <c r="T19" s="7">
        <f t="shared" si="7"/>
        <v>0</v>
      </c>
      <c r="U19" s="7">
        <f t="shared" si="7"/>
        <v>0</v>
      </c>
      <c r="V19" s="11">
        <f t="shared" si="7"/>
        <v>0</v>
      </c>
      <c r="W19" s="7">
        <f t="shared" si="7"/>
        <v>0</v>
      </c>
      <c r="X19" s="7">
        <f t="shared" si="7"/>
        <v>0</v>
      </c>
      <c r="Y19" s="7">
        <f t="shared" si="7"/>
        <v>0</v>
      </c>
      <c r="Z19" s="7">
        <f t="shared" si="7"/>
        <v>0</v>
      </c>
      <c r="AA19" s="7">
        <f t="shared" si="7"/>
        <v>0</v>
      </c>
      <c r="AB19" s="7">
        <f t="shared" si="7"/>
        <v>0</v>
      </c>
      <c r="AC19" s="7">
        <f t="shared" si="7"/>
        <v>0</v>
      </c>
      <c r="AD19" s="7">
        <f t="shared" si="7"/>
        <v>0</v>
      </c>
      <c r="AE19" s="7">
        <f t="shared" si="7"/>
        <v>0</v>
      </c>
      <c r="AF19" s="7">
        <f t="shared" si="7"/>
        <v>0</v>
      </c>
      <c r="AG19" s="7">
        <f t="shared" si="7"/>
        <v>0</v>
      </c>
      <c r="AH19" s="7">
        <f t="shared" si="7"/>
        <v>0</v>
      </c>
      <c r="AI19" s="7">
        <f t="shared" si="7"/>
        <v>0</v>
      </c>
      <c r="AJ19" s="7">
        <f t="shared" si="7"/>
        <v>0</v>
      </c>
      <c r="AK19" s="7">
        <f t="shared" si="7"/>
        <v>0</v>
      </c>
      <c r="AL19" s="7">
        <f t="shared" si="7"/>
        <v>0</v>
      </c>
      <c r="AM19" s="7">
        <f t="shared" si="7"/>
        <v>0</v>
      </c>
      <c r="AN19" s="7">
        <f t="shared" si="7"/>
        <v>0</v>
      </c>
      <c r="AO19" s="7">
        <f t="shared" si="7"/>
        <v>0</v>
      </c>
      <c r="AP19" s="7">
        <f t="shared" si="7"/>
        <v>0</v>
      </c>
      <c r="AQ19" s="7">
        <f t="shared" si="7"/>
        <v>0</v>
      </c>
      <c r="AR19" s="7">
        <f t="shared" si="7"/>
        <v>0</v>
      </c>
      <c r="AS19" s="7">
        <f t="shared" si="7"/>
        <v>0</v>
      </c>
      <c r="AT19" s="7">
        <f t="shared" si="7"/>
        <v>0</v>
      </c>
      <c r="AU19" s="7">
        <f t="shared" si="7"/>
        <v>0</v>
      </c>
      <c r="AV19" s="7">
        <f t="shared" si="7"/>
        <v>0</v>
      </c>
      <c r="AW19" s="7">
        <f t="shared" si="7"/>
        <v>0</v>
      </c>
      <c r="AX19" s="11">
        <f t="shared" si="7"/>
        <v>0</v>
      </c>
      <c r="AY19" s="7">
        <f t="shared" si="7"/>
        <v>0</v>
      </c>
      <c r="AZ19" s="7">
        <f t="shared" si="7"/>
        <v>0</v>
      </c>
      <c r="BA19" s="7">
        <f t="shared" si="7"/>
        <v>0</v>
      </c>
      <c r="BB19" s="7">
        <f t="shared" si="7"/>
        <v>0</v>
      </c>
      <c r="BC19" s="7">
        <f t="shared" si="7"/>
        <v>0</v>
      </c>
      <c r="BD19" s="7">
        <f t="shared" si="7"/>
        <v>0</v>
      </c>
      <c r="BE19" s="7">
        <f t="shared" si="7"/>
        <v>0</v>
      </c>
      <c r="BF19" s="7">
        <f t="shared" si="7"/>
        <v>0</v>
      </c>
      <c r="BG19" s="23">
        <f t="shared" si="7"/>
        <v>0</v>
      </c>
    </row>
    <row r="20" spans="1:59" s="26" customFormat="1" ht="15" customHeight="1">
      <c r="A20" s="90"/>
      <c r="B20" s="46"/>
      <c r="C20" s="69"/>
      <c r="D20" s="25" t="s">
        <v>113</v>
      </c>
      <c r="E20" s="7">
        <f>SUM(E24)</f>
        <v>0</v>
      </c>
      <c r="F20" s="7">
        <f t="shared" si="7"/>
        <v>0</v>
      </c>
      <c r="G20" s="7">
        <f t="shared" si="7"/>
        <v>0</v>
      </c>
      <c r="H20" s="7">
        <f t="shared" si="7"/>
        <v>0</v>
      </c>
      <c r="I20" s="7">
        <f t="shared" si="7"/>
        <v>0</v>
      </c>
      <c r="J20" s="7">
        <f t="shared" si="7"/>
        <v>0</v>
      </c>
      <c r="K20" s="7">
        <f t="shared" si="7"/>
        <v>0</v>
      </c>
      <c r="L20" s="7">
        <f t="shared" si="7"/>
        <v>0</v>
      </c>
      <c r="M20" s="7">
        <f t="shared" si="7"/>
        <v>0</v>
      </c>
      <c r="N20" s="7">
        <f t="shared" si="7"/>
        <v>0</v>
      </c>
      <c r="O20" s="7">
        <f t="shared" si="7"/>
        <v>0</v>
      </c>
      <c r="P20" s="7">
        <f t="shared" si="7"/>
        <v>0</v>
      </c>
      <c r="Q20" s="7">
        <f t="shared" si="7"/>
        <v>0</v>
      </c>
      <c r="R20" s="7">
        <f t="shared" si="7"/>
        <v>0</v>
      </c>
      <c r="S20" s="7">
        <f t="shared" si="7"/>
        <v>0</v>
      </c>
      <c r="T20" s="7">
        <f t="shared" si="7"/>
        <v>6</v>
      </c>
      <c r="U20" s="7">
        <f t="shared" si="7"/>
        <v>0</v>
      </c>
      <c r="V20" s="11">
        <f t="shared" si="7"/>
        <v>6</v>
      </c>
      <c r="W20" s="7">
        <f t="shared" si="7"/>
        <v>0</v>
      </c>
      <c r="X20" s="7">
        <f t="shared" si="7"/>
        <v>0</v>
      </c>
      <c r="Y20" s="7">
        <f t="shared" si="7"/>
        <v>0</v>
      </c>
      <c r="Z20" s="7">
        <f t="shared" si="7"/>
        <v>0</v>
      </c>
      <c r="AA20" s="7">
        <f t="shared" si="7"/>
        <v>0</v>
      </c>
      <c r="AB20" s="7">
        <f t="shared" si="7"/>
        <v>0</v>
      </c>
      <c r="AC20" s="7">
        <f t="shared" si="7"/>
        <v>0</v>
      </c>
      <c r="AD20" s="7">
        <f t="shared" si="7"/>
        <v>0</v>
      </c>
      <c r="AE20" s="7">
        <f t="shared" si="7"/>
        <v>0</v>
      </c>
      <c r="AF20" s="7">
        <f t="shared" si="7"/>
        <v>0</v>
      </c>
      <c r="AG20" s="7">
        <f t="shared" si="7"/>
        <v>0</v>
      </c>
      <c r="AH20" s="7">
        <f t="shared" si="7"/>
        <v>0</v>
      </c>
      <c r="AI20" s="7">
        <f t="shared" si="7"/>
        <v>0</v>
      </c>
      <c r="AJ20" s="7">
        <f t="shared" si="7"/>
        <v>0</v>
      </c>
      <c r="AK20" s="7">
        <f t="shared" si="7"/>
        <v>0</v>
      </c>
      <c r="AL20" s="7">
        <f t="shared" si="7"/>
        <v>0</v>
      </c>
      <c r="AM20" s="7">
        <f t="shared" si="7"/>
        <v>0</v>
      </c>
      <c r="AN20" s="7">
        <f t="shared" si="7"/>
        <v>0</v>
      </c>
      <c r="AO20" s="7">
        <f t="shared" si="7"/>
        <v>0</v>
      </c>
      <c r="AP20" s="7">
        <f t="shared" si="7"/>
        <v>0</v>
      </c>
      <c r="AQ20" s="7">
        <f t="shared" si="7"/>
        <v>0</v>
      </c>
      <c r="AR20" s="7">
        <f t="shared" si="7"/>
        <v>0</v>
      </c>
      <c r="AS20" s="7">
        <f t="shared" si="7"/>
        <v>0</v>
      </c>
      <c r="AT20" s="7">
        <f t="shared" si="7"/>
        <v>0</v>
      </c>
      <c r="AU20" s="7">
        <f t="shared" si="7"/>
        <v>0</v>
      </c>
      <c r="AV20" s="7">
        <f t="shared" si="7"/>
        <v>0</v>
      </c>
      <c r="AW20" s="7">
        <f t="shared" si="7"/>
        <v>0</v>
      </c>
      <c r="AX20" s="11">
        <f t="shared" si="7"/>
        <v>0</v>
      </c>
      <c r="AY20" s="7">
        <f t="shared" si="7"/>
        <v>0</v>
      </c>
      <c r="AZ20" s="7">
        <f t="shared" si="7"/>
        <v>0</v>
      </c>
      <c r="BA20" s="7">
        <f t="shared" si="7"/>
        <v>0</v>
      </c>
      <c r="BB20" s="7">
        <f t="shared" si="7"/>
        <v>0</v>
      </c>
      <c r="BC20" s="7">
        <f t="shared" si="7"/>
        <v>0</v>
      </c>
      <c r="BD20" s="7">
        <f t="shared" si="7"/>
        <v>0</v>
      </c>
      <c r="BE20" s="7">
        <f t="shared" si="7"/>
        <v>0</v>
      </c>
      <c r="BF20" s="7">
        <f t="shared" si="7"/>
        <v>0</v>
      </c>
      <c r="BG20" s="23">
        <f t="shared" si="7"/>
        <v>6</v>
      </c>
    </row>
    <row r="21" spans="1:59" ht="15" customHeight="1">
      <c r="A21" s="90"/>
      <c r="B21" s="42" t="s">
        <v>66</v>
      </c>
      <c r="C21" s="44" t="s">
        <v>67</v>
      </c>
      <c r="D21" s="6" t="s">
        <v>36</v>
      </c>
      <c r="E21" s="9">
        <v>4</v>
      </c>
      <c r="F21" s="9">
        <v>6</v>
      </c>
      <c r="G21" s="9">
        <v>4</v>
      </c>
      <c r="H21" s="9">
        <v>6</v>
      </c>
      <c r="I21" s="9">
        <v>4</v>
      </c>
      <c r="J21" s="9">
        <v>6</v>
      </c>
      <c r="K21" s="9">
        <v>4</v>
      </c>
      <c r="L21" s="9">
        <v>6</v>
      </c>
      <c r="M21" s="9">
        <v>4</v>
      </c>
      <c r="N21" s="9">
        <v>6</v>
      </c>
      <c r="O21" s="9">
        <v>4</v>
      </c>
      <c r="P21" s="9">
        <v>6</v>
      </c>
      <c r="Q21" s="9">
        <v>4</v>
      </c>
      <c r="R21" s="9">
        <v>4</v>
      </c>
      <c r="S21" s="13">
        <v>4</v>
      </c>
      <c r="T21" s="24">
        <v>6</v>
      </c>
      <c r="U21" s="9"/>
      <c r="V21" s="8">
        <f aca="true" t="shared" si="8" ref="V21:V26">SUM(E21:U21)</f>
        <v>78</v>
      </c>
      <c r="W21" s="9">
        <v>0</v>
      </c>
      <c r="X21" s="9">
        <v>0</v>
      </c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9"/>
      <c r="AX21" s="8">
        <f aca="true" t="shared" si="9" ref="AX21:AX26">SUM(Y21:AW21)</f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10">
        <f aca="true" t="shared" si="10" ref="BG21:BG26">SUM(V21+AX21)</f>
        <v>78</v>
      </c>
    </row>
    <row r="22" spans="1:59" ht="15" customHeight="1">
      <c r="A22" s="90"/>
      <c r="B22" s="42"/>
      <c r="C22" s="44"/>
      <c r="D22" s="6" t="s">
        <v>37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13"/>
      <c r="U22" s="13"/>
      <c r="V22" s="8">
        <f t="shared" si="8"/>
        <v>0</v>
      </c>
      <c r="W22" s="9">
        <v>0</v>
      </c>
      <c r="X22" s="9">
        <v>0</v>
      </c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9"/>
      <c r="AX22" s="8">
        <f t="shared" si="9"/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10">
        <f t="shared" si="10"/>
        <v>0</v>
      </c>
    </row>
    <row r="23" spans="1:59" ht="15" customHeight="1">
      <c r="A23" s="90"/>
      <c r="B23" s="42"/>
      <c r="C23" s="44"/>
      <c r="D23" s="6" t="s">
        <v>112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13"/>
      <c r="U23" s="13"/>
      <c r="V23" s="8">
        <f t="shared" si="8"/>
        <v>0</v>
      </c>
      <c r="W23" s="9">
        <v>0</v>
      </c>
      <c r="X23" s="9">
        <v>0</v>
      </c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9"/>
      <c r="AX23" s="8">
        <f t="shared" si="9"/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10">
        <f t="shared" si="10"/>
        <v>0</v>
      </c>
    </row>
    <row r="24" spans="1:59" ht="15" customHeight="1">
      <c r="A24" s="90"/>
      <c r="B24" s="42" t="s">
        <v>66</v>
      </c>
      <c r="C24" s="44" t="s">
        <v>67</v>
      </c>
      <c r="D24" s="6" t="s">
        <v>113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13">
        <v>6</v>
      </c>
      <c r="U24" s="13"/>
      <c r="V24" s="8">
        <f t="shared" si="8"/>
        <v>6</v>
      </c>
      <c r="W24" s="9">
        <v>0</v>
      </c>
      <c r="X24" s="9">
        <v>0</v>
      </c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9"/>
      <c r="AX24" s="8">
        <f t="shared" si="9"/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10">
        <f t="shared" si="10"/>
        <v>6</v>
      </c>
    </row>
    <row r="25" spans="1:59" ht="15" customHeight="1">
      <c r="A25" s="90"/>
      <c r="B25" s="42" t="s">
        <v>68</v>
      </c>
      <c r="C25" s="47" t="s">
        <v>69</v>
      </c>
      <c r="D25" s="6" t="s">
        <v>36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13"/>
      <c r="U25" s="13"/>
      <c r="V25" s="8">
        <f t="shared" si="8"/>
        <v>0</v>
      </c>
      <c r="W25" s="9">
        <v>0</v>
      </c>
      <c r="X25" s="9">
        <v>0</v>
      </c>
      <c r="Y25" s="13">
        <v>2</v>
      </c>
      <c r="Z25" s="13">
        <v>2</v>
      </c>
      <c r="AA25" s="13">
        <v>2</v>
      </c>
      <c r="AB25" s="13">
        <v>2</v>
      </c>
      <c r="AC25" s="13">
        <v>2</v>
      </c>
      <c r="AD25" s="13">
        <v>2</v>
      </c>
      <c r="AE25" s="13">
        <v>2</v>
      </c>
      <c r="AF25" s="13">
        <v>2</v>
      </c>
      <c r="AG25" s="13">
        <v>2</v>
      </c>
      <c r="AH25" s="13">
        <v>2</v>
      </c>
      <c r="AI25" s="13">
        <v>2</v>
      </c>
      <c r="AJ25" s="13">
        <v>2</v>
      </c>
      <c r="AK25" s="13">
        <v>2</v>
      </c>
      <c r="AL25" s="13">
        <v>2</v>
      </c>
      <c r="AM25" s="13">
        <v>2</v>
      </c>
      <c r="AN25" s="13">
        <v>2</v>
      </c>
      <c r="AO25" s="13">
        <v>2</v>
      </c>
      <c r="AP25" s="28">
        <v>2</v>
      </c>
      <c r="AQ25" s="13"/>
      <c r="AR25" s="13"/>
      <c r="AS25" s="13"/>
      <c r="AT25" s="13"/>
      <c r="AU25" s="13"/>
      <c r="AV25" s="13"/>
      <c r="AW25" s="13"/>
      <c r="AX25" s="8">
        <f t="shared" si="9"/>
        <v>36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10">
        <f t="shared" si="10"/>
        <v>36</v>
      </c>
    </row>
    <row r="26" spans="1:59" ht="15" customHeight="1">
      <c r="A26" s="90"/>
      <c r="B26" s="42" t="s">
        <v>68</v>
      </c>
      <c r="C26" s="48" t="s">
        <v>69</v>
      </c>
      <c r="D26" s="6" t="s">
        <v>37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13"/>
      <c r="U26" s="13"/>
      <c r="V26" s="8">
        <f t="shared" si="8"/>
        <v>0</v>
      </c>
      <c r="W26" s="9">
        <v>0</v>
      </c>
      <c r="X26" s="9">
        <v>0</v>
      </c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9"/>
      <c r="AX26" s="8">
        <f t="shared" si="9"/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10">
        <f t="shared" si="10"/>
        <v>0</v>
      </c>
    </row>
    <row r="27" spans="1:59" s="26" customFormat="1" ht="15" customHeight="1">
      <c r="A27" s="90"/>
      <c r="B27" s="46" t="s">
        <v>70</v>
      </c>
      <c r="C27" s="67" t="s">
        <v>71</v>
      </c>
      <c r="D27" s="25" t="s">
        <v>36</v>
      </c>
      <c r="E27" s="22">
        <f>SUM(E31,E35,E39,E43,E47,E51)</f>
        <v>22</v>
      </c>
      <c r="F27" s="22">
        <f aca="true" t="shared" si="11" ref="F27:BG30">SUM(F31,F35,F39,F43,F47,F51)</f>
        <v>22</v>
      </c>
      <c r="G27" s="22">
        <f t="shared" si="11"/>
        <v>22</v>
      </c>
      <c r="H27" s="22">
        <f t="shared" si="11"/>
        <v>22</v>
      </c>
      <c r="I27" s="22">
        <f t="shared" si="11"/>
        <v>22</v>
      </c>
      <c r="J27" s="22">
        <f t="shared" si="11"/>
        <v>22</v>
      </c>
      <c r="K27" s="22">
        <f t="shared" si="11"/>
        <v>22</v>
      </c>
      <c r="L27" s="22">
        <f t="shared" si="11"/>
        <v>22</v>
      </c>
      <c r="M27" s="22">
        <f t="shared" si="11"/>
        <v>22</v>
      </c>
      <c r="N27" s="22">
        <f t="shared" si="11"/>
        <v>22</v>
      </c>
      <c r="O27" s="22">
        <f t="shared" si="11"/>
        <v>22</v>
      </c>
      <c r="P27" s="22">
        <f t="shared" si="11"/>
        <v>22</v>
      </c>
      <c r="Q27" s="22">
        <f t="shared" si="11"/>
        <v>22</v>
      </c>
      <c r="R27" s="22">
        <f t="shared" si="11"/>
        <v>24</v>
      </c>
      <c r="S27" s="22">
        <f t="shared" si="11"/>
        <v>24</v>
      </c>
      <c r="T27" s="22">
        <f t="shared" si="11"/>
        <v>22</v>
      </c>
      <c r="U27" s="22">
        <f t="shared" si="11"/>
        <v>26</v>
      </c>
      <c r="V27" s="11">
        <f t="shared" si="11"/>
        <v>382</v>
      </c>
      <c r="W27" s="22">
        <f t="shared" si="11"/>
        <v>0</v>
      </c>
      <c r="X27" s="22">
        <f t="shared" si="11"/>
        <v>0</v>
      </c>
      <c r="Y27" s="22">
        <f t="shared" si="11"/>
        <v>4</v>
      </c>
      <c r="Z27" s="22">
        <f t="shared" si="11"/>
        <v>4</v>
      </c>
      <c r="AA27" s="22">
        <f t="shared" si="11"/>
        <v>4</v>
      </c>
      <c r="AB27" s="22">
        <f t="shared" si="11"/>
        <v>4</v>
      </c>
      <c r="AC27" s="22">
        <f t="shared" si="11"/>
        <v>4</v>
      </c>
      <c r="AD27" s="22">
        <f t="shared" si="11"/>
        <v>4</v>
      </c>
      <c r="AE27" s="22">
        <f t="shared" si="11"/>
        <v>4</v>
      </c>
      <c r="AF27" s="22">
        <f t="shared" si="11"/>
        <v>4</v>
      </c>
      <c r="AG27" s="22">
        <f t="shared" si="11"/>
        <v>4</v>
      </c>
      <c r="AH27" s="22">
        <f t="shared" si="11"/>
        <v>4</v>
      </c>
      <c r="AI27" s="22">
        <f t="shared" si="11"/>
        <v>4</v>
      </c>
      <c r="AJ27" s="22">
        <f t="shared" si="11"/>
        <v>4</v>
      </c>
      <c r="AK27" s="22">
        <f t="shared" si="11"/>
        <v>4</v>
      </c>
      <c r="AL27" s="22">
        <f t="shared" si="11"/>
        <v>4</v>
      </c>
      <c r="AM27" s="22">
        <f t="shared" si="11"/>
        <v>4</v>
      </c>
      <c r="AN27" s="22">
        <f t="shared" si="11"/>
        <v>4</v>
      </c>
      <c r="AO27" s="22">
        <f t="shared" si="11"/>
        <v>4</v>
      </c>
      <c r="AP27" s="22">
        <f t="shared" si="11"/>
        <v>0</v>
      </c>
      <c r="AQ27" s="22">
        <f t="shared" si="11"/>
        <v>4</v>
      </c>
      <c r="AR27" s="22">
        <f t="shared" si="11"/>
        <v>0</v>
      </c>
      <c r="AS27" s="22">
        <f t="shared" si="11"/>
        <v>0</v>
      </c>
      <c r="AT27" s="22">
        <f t="shared" si="11"/>
        <v>0</v>
      </c>
      <c r="AU27" s="22">
        <f t="shared" si="11"/>
        <v>0</v>
      </c>
      <c r="AV27" s="22">
        <f t="shared" si="11"/>
        <v>0</v>
      </c>
      <c r="AW27" s="22">
        <f t="shared" si="11"/>
        <v>0</v>
      </c>
      <c r="AX27" s="11">
        <f t="shared" si="11"/>
        <v>72</v>
      </c>
      <c r="AY27" s="22">
        <f t="shared" si="11"/>
        <v>0</v>
      </c>
      <c r="AZ27" s="22">
        <f t="shared" si="11"/>
        <v>0</v>
      </c>
      <c r="BA27" s="22">
        <f t="shared" si="11"/>
        <v>0</v>
      </c>
      <c r="BB27" s="22">
        <f t="shared" si="11"/>
        <v>0</v>
      </c>
      <c r="BC27" s="22">
        <f t="shared" si="11"/>
        <v>0</v>
      </c>
      <c r="BD27" s="22">
        <f t="shared" si="11"/>
        <v>0</v>
      </c>
      <c r="BE27" s="22">
        <f t="shared" si="11"/>
        <v>0</v>
      </c>
      <c r="BF27" s="22">
        <f t="shared" si="11"/>
        <v>0</v>
      </c>
      <c r="BG27" s="32">
        <f t="shared" si="11"/>
        <v>454</v>
      </c>
    </row>
    <row r="28" spans="1:59" s="26" customFormat="1" ht="15" customHeight="1">
      <c r="A28" s="90"/>
      <c r="B28" s="46"/>
      <c r="C28" s="68"/>
      <c r="D28" s="25" t="s">
        <v>37</v>
      </c>
      <c r="E28" s="22">
        <f>SUM(E32,E36,E40,E44,E48,E52)</f>
        <v>0</v>
      </c>
      <c r="F28" s="22">
        <f aca="true" t="shared" si="12" ref="F28:T28">SUM(F32,F36,F40,F44,F48,F52)</f>
        <v>0</v>
      </c>
      <c r="G28" s="22">
        <f t="shared" si="12"/>
        <v>0</v>
      </c>
      <c r="H28" s="22">
        <f t="shared" si="12"/>
        <v>0</v>
      </c>
      <c r="I28" s="22">
        <f t="shared" si="12"/>
        <v>0</v>
      </c>
      <c r="J28" s="22">
        <f t="shared" si="12"/>
        <v>0</v>
      </c>
      <c r="K28" s="22">
        <f t="shared" si="12"/>
        <v>0</v>
      </c>
      <c r="L28" s="22">
        <f t="shared" si="12"/>
        <v>0</v>
      </c>
      <c r="M28" s="22">
        <f t="shared" si="12"/>
        <v>0</v>
      </c>
      <c r="N28" s="22">
        <f t="shared" si="12"/>
        <v>0</v>
      </c>
      <c r="O28" s="22">
        <f t="shared" si="12"/>
        <v>0</v>
      </c>
      <c r="P28" s="22">
        <f t="shared" si="12"/>
        <v>0</v>
      </c>
      <c r="Q28" s="22">
        <f t="shared" si="12"/>
        <v>0</v>
      </c>
      <c r="R28" s="22">
        <f t="shared" si="12"/>
        <v>0</v>
      </c>
      <c r="S28" s="22">
        <f t="shared" si="12"/>
        <v>2</v>
      </c>
      <c r="T28" s="22">
        <f t="shared" si="12"/>
        <v>6</v>
      </c>
      <c r="U28" s="22">
        <f t="shared" si="11"/>
        <v>0</v>
      </c>
      <c r="V28" s="11">
        <f t="shared" si="11"/>
        <v>8</v>
      </c>
      <c r="W28" s="22">
        <f t="shared" si="11"/>
        <v>0</v>
      </c>
      <c r="X28" s="22">
        <f t="shared" si="11"/>
        <v>0</v>
      </c>
      <c r="Y28" s="22">
        <f t="shared" si="11"/>
        <v>0</v>
      </c>
      <c r="Z28" s="22">
        <f t="shared" si="11"/>
        <v>0</v>
      </c>
      <c r="AA28" s="22">
        <f t="shared" si="11"/>
        <v>0</v>
      </c>
      <c r="AB28" s="22">
        <f t="shared" si="11"/>
        <v>0</v>
      </c>
      <c r="AC28" s="22">
        <f t="shared" si="11"/>
        <v>0</v>
      </c>
      <c r="AD28" s="22">
        <f t="shared" si="11"/>
        <v>0</v>
      </c>
      <c r="AE28" s="22">
        <f t="shared" si="11"/>
        <v>0</v>
      </c>
      <c r="AF28" s="22">
        <f t="shared" si="11"/>
        <v>0</v>
      </c>
      <c r="AG28" s="22">
        <f t="shared" si="11"/>
        <v>0</v>
      </c>
      <c r="AH28" s="22">
        <f t="shared" si="11"/>
        <v>0</v>
      </c>
      <c r="AI28" s="22">
        <f t="shared" si="11"/>
        <v>0</v>
      </c>
      <c r="AJ28" s="22">
        <f t="shared" si="11"/>
        <v>0</v>
      </c>
      <c r="AK28" s="22">
        <f t="shared" si="11"/>
        <v>0</v>
      </c>
      <c r="AL28" s="22">
        <f t="shared" si="11"/>
        <v>0</v>
      </c>
      <c r="AM28" s="22">
        <f t="shared" si="11"/>
        <v>0</v>
      </c>
      <c r="AN28" s="22">
        <f t="shared" si="11"/>
        <v>0</v>
      </c>
      <c r="AO28" s="22">
        <f t="shared" si="11"/>
        <v>0</v>
      </c>
      <c r="AP28" s="22">
        <f t="shared" si="11"/>
        <v>0</v>
      </c>
      <c r="AQ28" s="22">
        <f t="shared" si="11"/>
        <v>0</v>
      </c>
      <c r="AR28" s="22">
        <f t="shared" si="11"/>
        <v>0</v>
      </c>
      <c r="AS28" s="22">
        <f t="shared" si="11"/>
        <v>0</v>
      </c>
      <c r="AT28" s="22">
        <f t="shared" si="11"/>
        <v>0</v>
      </c>
      <c r="AU28" s="22">
        <f t="shared" si="11"/>
        <v>0</v>
      </c>
      <c r="AV28" s="22">
        <f t="shared" si="11"/>
        <v>0</v>
      </c>
      <c r="AW28" s="22">
        <f t="shared" si="11"/>
        <v>0</v>
      </c>
      <c r="AX28" s="11">
        <f t="shared" si="11"/>
        <v>0</v>
      </c>
      <c r="AY28" s="22">
        <f t="shared" si="11"/>
        <v>0</v>
      </c>
      <c r="AZ28" s="22">
        <f t="shared" si="11"/>
        <v>0</v>
      </c>
      <c r="BA28" s="22">
        <f t="shared" si="11"/>
        <v>0</v>
      </c>
      <c r="BB28" s="22">
        <f t="shared" si="11"/>
        <v>0</v>
      </c>
      <c r="BC28" s="22">
        <f t="shared" si="11"/>
        <v>0</v>
      </c>
      <c r="BD28" s="22">
        <f t="shared" si="11"/>
        <v>0</v>
      </c>
      <c r="BE28" s="22">
        <f t="shared" si="11"/>
        <v>0</v>
      </c>
      <c r="BF28" s="22">
        <f t="shared" si="11"/>
        <v>0</v>
      </c>
      <c r="BG28" s="32">
        <f t="shared" si="11"/>
        <v>8</v>
      </c>
    </row>
    <row r="29" spans="1:59" s="26" customFormat="1" ht="15" customHeight="1">
      <c r="A29" s="90"/>
      <c r="B29" s="46"/>
      <c r="C29" s="68"/>
      <c r="D29" s="25" t="s">
        <v>112</v>
      </c>
      <c r="E29" s="22">
        <f>SUM(E33,E37,E41,E45,E49,E53)</f>
        <v>0</v>
      </c>
      <c r="F29" s="22">
        <f t="shared" si="11"/>
        <v>0</v>
      </c>
      <c r="G29" s="22">
        <f t="shared" si="11"/>
        <v>0</v>
      </c>
      <c r="H29" s="22">
        <f t="shared" si="11"/>
        <v>0</v>
      </c>
      <c r="I29" s="22">
        <f t="shared" si="11"/>
        <v>0</v>
      </c>
      <c r="J29" s="22">
        <f t="shared" si="11"/>
        <v>0</v>
      </c>
      <c r="K29" s="22">
        <f t="shared" si="11"/>
        <v>0</v>
      </c>
      <c r="L29" s="22">
        <f t="shared" si="11"/>
        <v>0</v>
      </c>
      <c r="M29" s="22">
        <f t="shared" si="11"/>
        <v>0</v>
      </c>
      <c r="N29" s="22">
        <f t="shared" si="11"/>
        <v>0</v>
      </c>
      <c r="O29" s="22">
        <f t="shared" si="11"/>
        <v>0</v>
      </c>
      <c r="P29" s="22">
        <f t="shared" si="11"/>
        <v>0</v>
      </c>
      <c r="Q29" s="22">
        <f t="shared" si="11"/>
        <v>0</v>
      </c>
      <c r="R29" s="22">
        <f t="shared" si="11"/>
        <v>0</v>
      </c>
      <c r="S29" s="22">
        <f t="shared" si="11"/>
        <v>0</v>
      </c>
      <c r="T29" s="22">
        <f t="shared" si="11"/>
        <v>0</v>
      </c>
      <c r="U29" s="22">
        <f t="shared" si="11"/>
        <v>0</v>
      </c>
      <c r="V29" s="11">
        <f t="shared" si="11"/>
        <v>0</v>
      </c>
      <c r="W29" s="22">
        <f t="shared" si="11"/>
        <v>0</v>
      </c>
      <c r="X29" s="22">
        <f t="shared" si="11"/>
        <v>0</v>
      </c>
      <c r="Y29" s="22">
        <f t="shared" si="11"/>
        <v>0</v>
      </c>
      <c r="Z29" s="22">
        <f t="shared" si="11"/>
        <v>0</v>
      </c>
      <c r="AA29" s="22">
        <f t="shared" si="11"/>
        <v>0</v>
      </c>
      <c r="AB29" s="22">
        <f t="shared" si="11"/>
        <v>0</v>
      </c>
      <c r="AC29" s="22">
        <f t="shared" si="11"/>
        <v>0</v>
      </c>
      <c r="AD29" s="22">
        <f t="shared" si="11"/>
        <v>0</v>
      </c>
      <c r="AE29" s="22">
        <f t="shared" si="11"/>
        <v>0</v>
      </c>
      <c r="AF29" s="22">
        <f t="shared" si="11"/>
        <v>0</v>
      </c>
      <c r="AG29" s="22">
        <f t="shared" si="11"/>
        <v>0</v>
      </c>
      <c r="AH29" s="22">
        <f t="shared" si="11"/>
        <v>0</v>
      </c>
      <c r="AI29" s="22">
        <f t="shared" si="11"/>
        <v>0</v>
      </c>
      <c r="AJ29" s="22">
        <f t="shared" si="11"/>
        <v>0</v>
      </c>
      <c r="AK29" s="22">
        <f t="shared" si="11"/>
        <v>0</v>
      </c>
      <c r="AL29" s="22">
        <f t="shared" si="11"/>
        <v>0</v>
      </c>
      <c r="AM29" s="22">
        <f t="shared" si="11"/>
        <v>0</v>
      </c>
      <c r="AN29" s="22">
        <f t="shared" si="11"/>
        <v>0</v>
      </c>
      <c r="AO29" s="22">
        <f t="shared" si="11"/>
        <v>0</v>
      </c>
      <c r="AP29" s="22">
        <f t="shared" si="11"/>
        <v>0</v>
      </c>
      <c r="AQ29" s="22">
        <f t="shared" si="11"/>
        <v>0</v>
      </c>
      <c r="AR29" s="22">
        <f t="shared" si="11"/>
        <v>0</v>
      </c>
      <c r="AS29" s="22">
        <f t="shared" si="11"/>
        <v>0</v>
      </c>
      <c r="AT29" s="22">
        <f t="shared" si="11"/>
        <v>0</v>
      </c>
      <c r="AU29" s="22">
        <f t="shared" si="11"/>
        <v>0</v>
      </c>
      <c r="AV29" s="22">
        <f t="shared" si="11"/>
        <v>0</v>
      </c>
      <c r="AW29" s="22">
        <f t="shared" si="11"/>
        <v>0</v>
      </c>
      <c r="AX29" s="11">
        <f t="shared" si="11"/>
        <v>0</v>
      </c>
      <c r="AY29" s="22">
        <f t="shared" si="11"/>
        <v>0</v>
      </c>
      <c r="AZ29" s="22">
        <f t="shared" si="11"/>
        <v>0</v>
      </c>
      <c r="BA29" s="22">
        <f t="shared" si="11"/>
        <v>0</v>
      </c>
      <c r="BB29" s="22">
        <f t="shared" si="11"/>
        <v>0</v>
      </c>
      <c r="BC29" s="22">
        <f t="shared" si="11"/>
        <v>0</v>
      </c>
      <c r="BD29" s="22">
        <f t="shared" si="11"/>
        <v>0</v>
      </c>
      <c r="BE29" s="22">
        <f t="shared" si="11"/>
        <v>0</v>
      </c>
      <c r="BF29" s="22">
        <f t="shared" si="11"/>
        <v>0</v>
      </c>
      <c r="BG29" s="32">
        <f t="shared" si="11"/>
        <v>0</v>
      </c>
    </row>
    <row r="30" spans="1:59" s="26" customFormat="1" ht="15" customHeight="1">
      <c r="A30" s="90"/>
      <c r="B30" s="46" t="s">
        <v>70</v>
      </c>
      <c r="C30" s="69" t="s">
        <v>71</v>
      </c>
      <c r="D30" s="25" t="s">
        <v>113</v>
      </c>
      <c r="E30" s="22">
        <f>SUM(E34,E38,E42,E46,E50,E54)</f>
        <v>0</v>
      </c>
      <c r="F30" s="22">
        <f t="shared" si="11"/>
        <v>0</v>
      </c>
      <c r="G30" s="22">
        <f t="shared" si="11"/>
        <v>0</v>
      </c>
      <c r="H30" s="22">
        <f t="shared" si="11"/>
        <v>0</v>
      </c>
      <c r="I30" s="22">
        <f t="shared" si="11"/>
        <v>0</v>
      </c>
      <c r="J30" s="22">
        <f t="shared" si="11"/>
        <v>0</v>
      </c>
      <c r="K30" s="22">
        <f t="shared" si="11"/>
        <v>0</v>
      </c>
      <c r="L30" s="22">
        <f t="shared" si="11"/>
        <v>0</v>
      </c>
      <c r="M30" s="22">
        <f t="shared" si="11"/>
        <v>0</v>
      </c>
      <c r="N30" s="22">
        <f t="shared" si="11"/>
        <v>0</v>
      </c>
      <c r="O30" s="22">
        <f t="shared" si="11"/>
        <v>0</v>
      </c>
      <c r="P30" s="22">
        <f t="shared" si="11"/>
        <v>0</v>
      </c>
      <c r="Q30" s="22">
        <f t="shared" si="11"/>
        <v>0</v>
      </c>
      <c r="R30" s="22">
        <f t="shared" si="11"/>
        <v>0</v>
      </c>
      <c r="S30" s="22">
        <f t="shared" si="11"/>
        <v>0</v>
      </c>
      <c r="T30" s="22">
        <f t="shared" si="11"/>
        <v>0</v>
      </c>
      <c r="U30" s="22">
        <f t="shared" si="11"/>
        <v>18</v>
      </c>
      <c r="V30" s="11">
        <f t="shared" si="11"/>
        <v>18</v>
      </c>
      <c r="W30" s="22">
        <f t="shared" si="11"/>
        <v>0</v>
      </c>
      <c r="X30" s="22">
        <f t="shared" si="11"/>
        <v>0</v>
      </c>
      <c r="Y30" s="22">
        <f t="shared" si="11"/>
        <v>0</v>
      </c>
      <c r="Z30" s="22">
        <f t="shared" si="11"/>
        <v>0</v>
      </c>
      <c r="AA30" s="22">
        <f t="shared" si="11"/>
        <v>0</v>
      </c>
      <c r="AB30" s="22">
        <f t="shared" si="11"/>
        <v>0</v>
      </c>
      <c r="AC30" s="22">
        <f t="shared" si="11"/>
        <v>0</v>
      </c>
      <c r="AD30" s="22">
        <f t="shared" si="11"/>
        <v>0</v>
      </c>
      <c r="AE30" s="22">
        <f t="shared" si="11"/>
        <v>0</v>
      </c>
      <c r="AF30" s="22">
        <f t="shared" si="11"/>
        <v>0</v>
      </c>
      <c r="AG30" s="22">
        <f t="shared" si="11"/>
        <v>0</v>
      </c>
      <c r="AH30" s="22">
        <f t="shared" si="11"/>
        <v>0</v>
      </c>
      <c r="AI30" s="22">
        <f t="shared" si="11"/>
        <v>0</v>
      </c>
      <c r="AJ30" s="22">
        <f t="shared" si="11"/>
        <v>0</v>
      </c>
      <c r="AK30" s="22">
        <f t="shared" si="11"/>
        <v>0</v>
      </c>
      <c r="AL30" s="22">
        <f t="shared" si="11"/>
        <v>0</v>
      </c>
      <c r="AM30" s="22">
        <f t="shared" si="11"/>
        <v>0</v>
      </c>
      <c r="AN30" s="22">
        <f t="shared" si="11"/>
        <v>0</v>
      </c>
      <c r="AO30" s="22">
        <f t="shared" si="11"/>
        <v>0</v>
      </c>
      <c r="AP30" s="22">
        <f t="shared" si="11"/>
        <v>0</v>
      </c>
      <c r="AQ30" s="22">
        <f t="shared" si="11"/>
        <v>0</v>
      </c>
      <c r="AR30" s="22">
        <f t="shared" si="11"/>
        <v>0</v>
      </c>
      <c r="AS30" s="22">
        <f t="shared" si="11"/>
        <v>0</v>
      </c>
      <c r="AT30" s="22">
        <f t="shared" si="11"/>
        <v>0</v>
      </c>
      <c r="AU30" s="22">
        <f t="shared" si="11"/>
        <v>0</v>
      </c>
      <c r="AV30" s="22">
        <f t="shared" si="11"/>
        <v>0</v>
      </c>
      <c r="AW30" s="22">
        <f t="shared" si="11"/>
        <v>0</v>
      </c>
      <c r="AX30" s="11">
        <f t="shared" si="11"/>
        <v>0</v>
      </c>
      <c r="AY30" s="22">
        <f t="shared" si="11"/>
        <v>0</v>
      </c>
      <c r="AZ30" s="22">
        <f t="shared" si="11"/>
        <v>0</v>
      </c>
      <c r="BA30" s="22">
        <f t="shared" si="11"/>
        <v>0</v>
      </c>
      <c r="BB30" s="22">
        <f t="shared" si="11"/>
        <v>0</v>
      </c>
      <c r="BC30" s="22">
        <f t="shared" si="11"/>
        <v>0</v>
      </c>
      <c r="BD30" s="22">
        <f t="shared" si="11"/>
        <v>0</v>
      </c>
      <c r="BE30" s="22">
        <f t="shared" si="11"/>
        <v>0</v>
      </c>
      <c r="BF30" s="22">
        <f t="shared" si="11"/>
        <v>0</v>
      </c>
      <c r="BG30" s="32">
        <f t="shared" si="11"/>
        <v>18</v>
      </c>
    </row>
    <row r="31" spans="1:59" s="27" customFormat="1" ht="15" customHeight="1">
      <c r="A31" s="90"/>
      <c r="B31" s="42" t="s">
        <v>72</v>
      </c>
      <c r="C31" s="47" t="s">
        <v>73</v>
      </c>
      <c r="D31" s="6" t="s">
        <v>36</v>
      </c>
      <c r="E31" s="13">
        <v>4</v>
      </c>
      <c r="F31" s="13">
        <v>4</v>
      </c>
      <c r="G31" s="13">
        <v>4</v>
      </c>
      <c r="H31" s="13">
        <v>4</v>
      </c>
      <c r="I31" s="13">
        <v>4</v>
      </c>
      <c r="J31" s="13">
        <v>4</v>
      </c>
      <c r="K31" s="13">
        <v>4</v>
      </c>
      <c r="L31" s="13">
        <v>4</v>
      </c>
      <c r="M31" s="13">
        <v>4</v>
      </c>
      <c r="N31" s="13">
        <v>4</v>
      </c>
      <c r="O31" s="13">
        <v>4</v>
      </c>
      <c r="P31" s="13">
        <v>4</v>
      </c>
      <c r="Q31" s="13">
        <v>4</v>
      </c>
      <c r="R31" s="13">
        <v>4</v>
      </c>
      <c r="S31" s="13">
        <v>4</v>
      </c>
      <c r="T31" s="13">
        <v>4</v>
      </c>
      <c r="U31" s="24">
        <v>6</v>
      </c>
      <c r="V31" s="8">
        <f aca="true" t="shared" si="13" ref="V31:V50">SUM(E31:U31)</f>
        <v>70</v>
      </c>
      <c r="W31" s="9">
        <v>0</v>
      </c>
      <c r="X31" s="9">
        <v>0</v>
      </c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9"/>
      <c r="AX31" s="8">
        <f aca="true" t="shared" si="14" ref="AX31:AX50">SUM(Y31:AW31)</f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10">
        <f aca="true" t="shared" si="15" ref="BG31:BG50">SUM(V31+AX31)</f>
        <v>70</v>
      </c>
    </row>
    <row r="32" spans="1:59" s="27" customFormat="1" ht="15" customHeight="1">
      <c r="A32" s="90"/>
      <c r="B32" s="42" t="s">
        <v>72</v>
      </c>
      <c r="C32" s="88" t="s">
        <v>73</v>
      </c>
      <c r="D32" s="6" t="s">
        <v>37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>
        <v>4</v>
      </c>
      <c r="U32" s="13"/>
      <c r="V32" s="8">
        <f t="shared" si="13"/>
        <v>4</v>
      </c>
      <c r="W32" s="9">
        <v>0</v>
      </c>
      <c r="X32" s="9">
        <v>0</v>
      </c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9"/>
      <c r="AX32" s="8">
        <f t="shared" si="14"/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10">
        <f t="shared" si="15"/>
        <v>4</v>
      </c>
    </row>
    <row r="33" spans="1:59" s="27" customFormat="1" ht="15" customHeight="1">
      <c r="A33" s="90"/>
      <c r="B33" s="42" t="s">
        <v>72</v>
      </c>
      <c r="C33" s="88" t="s">
        <v>73</v>
      </c>
      <c r="D33" s="6" t="s">
        <v>112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8">
        <f t="shared" si="13"/>
        <v>0</v>
      </c>
      <c r="W33" s="9">
        <v>0</v>
      </c>
      <c r="X33" s="9">
        <v>0</v>
      </c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9"/>
      <c r="AX33" s="8">
        <f t="shared" si="14"/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10">
        <f t="shared" si="15"/>
        <v>0</v>
      </c>
    </row>
    <row r="34" spans="1:59" s="27" customFormat="1" ht="15" customHeight="1">
      <c r="A34" s="90"/>
      <c r="B34" s="42" t="s">
        <v>72</v>
      </c>
      <c r="C34" s="48" t="s">
        <v>73</v>
      </c>
      <c r="D34" s="6" t="s">
        <v>113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>
        <v>6</v>
      </c>
      <c r="V34" s="8">
        <f t="shared" si="13"/>
        <v>6</v>
      </c>
      <c r="W34" s="9">
        <v>0</v>
      </c>
      <c r="X34" s="9">
        <v>0</v>
      </c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9"/>
      <c r="AX34" s="8">
        <f t="shared" si="14"/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10">
        <f t="shared" si="15"/>
        <v>6</v>
      </c>
    </row>
    <row r="35" spans="1:59" s="27" customFormat="1" ht="15" customHeight="1">
      <c r="A35" s="90"/>
      <c r="B35" s="85" t="s">
        <v>76</v>
      </c>
      <c r="C35" s="47" t="s">
        <v>77</v>
      </c>
      <c r="D35" s="6" t="s">
        <v>36</v>
      </c>
      <c r="E35" s="13">
        <v>4</v>
      </c>
      <c r="F35" s="13">
        <v>2</v>
      </c>
      <c r="G35" s="13">
        <v>4</v>
      </c>
      <c r="H35" s="13">
        <v>2</v>
      </c>
      <c r="I35" s="13">
        <v>4</v>
      </c>
      <c r="J35" s="13">
        <v>2</v>
      </c>
      <c r="K35" s="13">
        <v>4</v>
      </c>
      <c r="L35" s="13">
        <v>2</v>
      </c>
      <c r="M35" s="13">
        <v>2</v>
      </c>
      <c r="N35" s="13">
        <v>2</v>
      </c>
      <c r="O35" s="13">
        <v>2</v>
      </c>
      <c r="P35" s="13">
        <v>2</v>
      </c>
      <c r="Q35" s="13">
        <v>2</v>
      </c>
      <c r="R35" s="13">
        <v>4</v>
      </c>
      <c r="S35" s="13">
        <v>4</v>
      </c>
      <c r="T35" s="13">
        <v>2</v>
      </c>
      <c r="U35" s="28">
        <v>4</v>
      </c>
      <c r="V35" s="8">
        <f t="shared" si="13"/>
        <v>48</v>
      </c>
      <c r="W35" s="9">
        <v>0</v>
      </c>
      <c r="X35" s="9">
        <v>0</v>
      </c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9"/>
      <c r="AX35" s="8">
        <f t="shared" si="14"/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10">
        <f t="shared" si="15"/>
        <v>48</v>
      </c>
    </row>
    <row r="36" spans="1:59" s="27" customFormat="1" ht="15" customHeight="1">
      <c r="A36" s="90"/>
      <c r="B36" s="86"/>
      <c r="C36" s="88"/>
      <c r="D36" s="6" t="s">
        <v>37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8">
        <f t="shared" si="13"/>
        <v>0</v>
      </c>
      <c r="W36" s="9">
        <v>0</v>
      </c>
      <c r="X36" s="9">
        <v>0</v>
      </c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9"/>
      <c r="AX36" s="8">
        <f t="shared" si="14"/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9">
        <v>0</v>
      </c>
      <c r="BF36" s="9">
        <v>0</v>
      </c>
      <c r="BG36" s="10">
        <f t="shared" si="15"/>
        <v>0</v>
      </c>
    </row>
    <row r="37" spans="1:59" s="27" customFormat="1" ht="15" customHeight="1">
      <c r="A37" s="90"/>
      <c r="B37" s="86"/>
      <c r="C37" s="88"/>
      <c r="D37" s="6" t="s">
        <v>112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8">
        <f t="shared" si="13"/>
        <v>0</v>
      </c>
      <c r="W37" s="9">
        <v>0</v>
      </c>
      <c r="X37" s="9">
        <v>0</v>
      </c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9"/>
      <c r="AX37" s="8">
        <f t="shared" si="14"/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9">
        <v>0</v>
      </c>
      <c r="BF37" s="9">
        <v>0</v>
      </c>
      <c r="BG37" s="10">
        <f t="shared" si="15"/>
        <v>0</v>
      </c>
    </row>
    <row r="38" spans="1:59" s="27" customFormat="1" ht="15" customHeight="1">
      <c r="A38" s="90"/>
      <c r="B38" s="87"/>
      <c r="C38" s="48"/>
      <c r="D38" s="6" t="s">
        <v>113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8">
        <f t="shared" si="13"/>
        <v>0</v>
      </c>
      <c r="W38" s="9">
        <v>0</v>
      </c>
      <c r="X38" s="9">
        <v>0</v>
      </c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9"/>
      <c r="AX38" s="8">
        <f t="shared" si="14"/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10">
        <f t="shared" si="15"/>
        <v>0</v>
      </c>
    </row>
    <row r="39" spans="1:59" s="27" customFormat="1" ht="15" customHeight="1">
      <c r="A39" s="90"/>
      <c r="B39" s="85" t="s">
        <v>78</v>
      </c>
      <c r="C39" s="47" t="s">
        <v>79</v>
      </c>
      <c r="D39" s="6" t="s">
        <v>36</v>
      </c>
      <c r="E39" s="13">
        <v>10</v>
      </c>
      <c r="F39" s="13">
        <v>10</v>
      </c>
      <c r="G39" s="13">
        <v>10</v>
      </c>
      <c r="H39" s="13">
        <v>10</v>
      </c>
      <c r="I39" s="13">
        <v>10</v>
      </c>
      <c r="J39" s="13">
        <v>10</v>
      </c>
      <c r="K39" s="13">
        <v>8</v>
      </c>
      <c r="L39" s="13">
        <v>10</v>
      </c>
      <c r="M39" s="13">
        <v>10</v>
      </c>
      <c r="N39" s="13">
        <v>10</v>
      </c>
      <c r="O39" s="13">
        <v>10</v>
      </c>
      <c r="P39" s="13">
        <v>10</v>
      </c>
      <c r="Q39" s="13">
        <v>10</v>
      </c>
      <c r="R39" s="13">
        <v>10</v>
      </c>
      <c r="S39" s="13">
        <v>10</v>
      </c>
      <c r="T39" s="13">
        <v>10</v>
      </c>
      <c r="U39" s="24">
        <v>10</v>
      </c>
      <c r="V39" s="8">
        <f aca="true" t="shared" si="16" ref="V39:V46">SUM(E39:U39)</f>
        <v>168</v>
      </c>
      <c r="W39" s="9">
        <v>0</v>
      </c>
      <c r="X39" s="9">
        <v>0</v>
      </c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9"/>
      <c r="AX39" s="8">
        <f aca="true" t="shared" si="17" ref="AX39:AX46">SUM(Y39:AW39)</f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10">
        <f aca="true" t="shared" si="18" ref="BG39:BG46">SUM(V39+AX39)</f>
        <v>168</v>
      </c>
    </row>
    <row r="40" spans="1:59" s="27" customFormat="1" ht="15" customHeight="1">
      <c r="A40" s="90"/>
      <c r="B40" s="86" t="s">
        <v>78</v>
      </c>
      <c r="C40" s="88" t="s">
        <v>79</v>
      </c>
      <c r="D40" s="6" t="s">
        <v>37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>
        <f t="shared" si="16"/>
        <v>0</v>
      </c>
      <c r="W40" s="9">
        <v>0</v>
      </c>
      <c r="X40" s="9">
        <v>0</v>
      </c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9"/>
      <c r="AX40" s="8">
        <f t="shared" si="17"/>
        <v>0</v>
      </c>
      <c r="AY40" s="9">
        <v>0</v>
      </c>
      <c r="AZ40" s="9">
        <v>0</v>
      </c>
      <c r="BA40" s="9">
        <v>0</v>
      </c>
      <c r="BB40" s="9">
        <v>0</v>
      </c>
      <c r="BC40" s="9">
        <v>0</v>
      </c>
      <c r="BD40" s="9">
        <v>0</v>
      </c>
      <c r="BE40" s="9">
        <v>0</v>
      </c>
      <c r="BF40" s="9">
        <v>0</v>
      </c>
      <c r="BG40" s="10">
        <f t="shared" si="18"/>
        <v>0</v>
      </c>
    </row>
    <row r="41" spans="1:59" s="27" customFormat="1" ht="15" customHeight="1">
      <c r="A41" s="90"/>
      <c r="B41" s="86" t="s">
        <v>78</v>
      </c>
      <c r="C41" s="88" t="s">
        <v>79</v>
      </c>
      <c r="D41" s="6" t="s">
        <v>112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8">
        <f t="shared" si="16"/>
        <v>0</v>
      </c>
      <c r="W41" s="9">
        <v>0</v>
      </c>
      <c r="X41" s="9">
        <v>0</v>
      </c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9"/>
      <c r="AX41" s="8">
        <f t="shared" si="17"/>
        <v>0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9">
        <v>0</v>
      </c>
      <c r="BF41" s="9">
        <v>0</v>
      </c>
      <c r="BG41" s="10">
        <f t="shared" si="18"/>
        <v>0</v>
      </c>
    </row>
    <row r="42" spans="1:59" s="27" customFormat="1" ht="15" customHeight="1">
      <c r="A42" s="90"/>
      <c r="B42" s="87" t="s">
        <v>78</v>
      </c>
      <c r="C42" s="48" t="s">
        <v>79</v>
      </c>
      <c r="D42" s="6" t="s">
        <v>113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>
        <v>6</v>
      </c>
      <c r="V42" s="8">
        <f t="shared" si="16"/>
        <v>6</v>
      </c>
      <c r="W42" s="9">
        <v>0</v>
      </c>
      <c r="X42" s="9">
        <v>0</v>
      </c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9"/>
      <c r="AX42" s="8">
        <f t="shared" si="17"/>
        <v>0</v>
      </c>
      <c r="AY42" s="9">
        <v>0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9">
        <v>0</v>
      </c>
      <c r="BF42" s="9">
        <v>0</v>
      </c>
      <c r="BG42" s="10">
        <f t="shared" si="18"/>
        <v>6</v>
      </c>
    </row>
    <row r="43" spans="1:59" s="27" customFormat="1" ht="15" customHeight="1">
      <c r="A43" s="90"/>
      <c r="B43" s="85" t="s">
        <v>80</v>
      </c>
      <c r="C43" s="47" t="s">
        <v>81</v>
      </c>
      <c r="D43" s="6" t="s">
        <v>36</v>
      </c>
      <c r="E43" s="13">
        <v>4</v>
      </c>
      <c r="F43" s="13">
        <v>6</v>
      </c>
      <c r="G43" s="13">
        <v>4</v>
      </c>
      <c r="H43" s="13">
        <v>6</v>
      </c>
      <c r="I43" s="13">
        <v>4</v>
      </c>
      <c r="J43" s="13">
        <v>6</v>
      </c>
      <c r="K43" s="13">
        <v>6</v>
      </c>
      <c r="L43" s="13">
        <v>6</v>
      </c>
      <c r="M43" s="13">
        <v>6</v>
      </c>
      <c r="N43" s="13">
        <v>6</v>
      </c>
      <c r="O43" s="13">
        <v>6</v>
      </c>
      <c r="P43" s="13">
        <v>6</v>
      </c>
      <c r="Q43" s="13">
        <v>6</v>
      </c>
      <c r="R43" s="13">
        <v>6</v>
      </c>
      <c r="S43" s="13">
        <v>6</v>
      </c>
      <c r="T43" s="13">
        <v>6</v>
      </c>
      <c r="U43" s="24">
        <v>6</v>
      </c>
      <c r="V43" s="8">
        <f t="shared" si="16"/>
        <v>96</v>
      </c>
      <c r="W43" s="9">
        <v>0</v>
      </c>
      <c r="X43" s="9">
        <v>0</v>
      </c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9"/>
      <c r="AX43" s="8">
        <f t="shared" si="17"/>
        <v>0</v>
      </c>
      <c r="AY43" s="9">
        <v>0</v>
      </c>
      <c r="AZ43" s="9">
        <v>0</v>
      </c>
      <c r="BA43" s="9">
        <v>0</v>
      </c>
      <c r="BB43" s="9">
        <v>0</v>
      </c>
      <c r="BC43" s="9">
        <v>0</v>
      </c>
      <c r="BD43" s="9">
        <v>0</v>
      </c>
      <c r="BE43" s="9">
        <v>0</v>
      </c>
      <c r="BF43" s="9">
        <v>0</v>
      </c>
      <c r="BG43" s="10">
        <f t="shared" si="18"/>
        <v>96</v>
      </c>
    </row>
    <row r="44" spans="1:59" s="27" customFormat="1" ht="15" customHeight="1">
      <c r="A44" s="90"/>
      <c r="B44" s="86" t="s">
        <v>80</v>
      </c>
      <c r="C44" s="88" t="s">
        <v>81</v>
      </c>
      <c r="D44" s="6" t="s">
        <v>37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>
        <v>2</v>
      </c>
      <c r="T44" s="13">
        <v>2</v>
      </c>
      <c r="U44" s="13"/>
      <c r="V44" s="8">
        <f t="shared" si="16"/>
        <v>4</v>
      </c>
      <c r="W44" s="9">
        <v>0</v>
      </c>
      <c r="X44" s="9">
        <v>0</v>
      </c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9"/>
      <c r="AX44" s="8">
        <f t="shared" si="17"/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9">
        <v>0</v>
      </c>
      <c r="BF44" s="9">
        <v>0</v>
      </c>
      <c r="BG44" s="10">
        <f t="shared" si="18"/>
        <v>4</v>
      </c>
    </row>
    <row r="45" spans="1:59" s="27" customFormat="1" ht="15" customHeight="1">
      <c r="A45" s="90"/>
      <c r="B45" s="86" t="s">
        <v>80</v>
      </c>
      <c r="C45" s="88" t="s">
        <v>81</v>
      </c>
      <c r="D45" s="6" t="s">
        <v>112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8">
        <f t="shared" si="16"/>
        <v>0</v>
      </c>
      <c r="W45" s="9">
        <v>0</v>
      </c>
      <c r="X45" s="9">
        <v>0</v>
      </c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9"/>
      <c r="AX45" s="8">
        <f t="shared" si="17"/>
        <v>0</v>
      </c>
      <c r="AY45" s="9">
        <v>0</v>
      </c>
      <c r="AZ45" s="9">
        <v>0</v>
      </c>
      <c r="BA45" s="9">
        <v>0</v>
      </c>
      <c r="BB45" s="9">
        <v>0</v>
      </c>
      <c r="BC45" s="9">
        <v>0</v>
      </c>
      <c r="BD45" s="9">
        <v>0</v>
      </c>
      <c r="BE45" s="9">
        <v>0</v>
      </c>
      <c r="BF45" s="9">
        <v>0</v>
      </c>
      <c r="BG45" s="10">
        <f t="shared" si="18"/>
        <v>0</v>
      </c>
    </row>
    <row r="46" spans="1:59" s="27" customFormat="1" ht="15" customHeight="1">
      <c r="A46" s="90"/>
      <c r="B46" s="87" t="s">
        <v>80</v>
      </c>
      <c r="C46" s="48" t="s">
        <v>81</v>
      </c>
      <c r="D46" s="6" t="s">
        <v>113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>
        <v>6</v>
      </c>
      <c r="V46" s="8">
        <f t="shared" si="16"/>
        <v>6</v>
      </c>
      <c r="W46" s="9">
        <v>0</v>
      </c>
      <c r="X46" s="9">
        <v>0</v>
      </c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9"/>
      <c r="AX46" s="8">
        <f t="shared" si="17"/>
        <v>0</v>
      </c>
      <c r="AY46" s="9">
        <v>0</v>
      </c>
      <c r="AZ46" s="9">
        <v>0</v>
      </c>
      <c r="BA46" s="9">
        <v>0</v>
      </c>
      <c r="BB46" s="9">
        <v>0</v>
      </c>
      <c r="BC46" s="9">
        <v>0</v>
      </c>
      <c r="BD46" s="9">
        <v>0</v>
      </c>
      <c r="BE46" s="9">
        <v>0</v>
      </c>
      <c r="BF46" s="9">
        <v>0</v>
      </c>
      <c r="BG46" s="10">
        <f t="shared" si="18"/>
        <v>6</v>
      </c>
    </row>
    <row r="47" spans="1:59" s="27" customFormat="1" ht="15" customHeight="1">
      <c r="A47" s="90"/>
      <c r="B47" s="85" t="s">
        <v>137</v>
      </c>
      <c r="C47" s="47" t="s">
        <v>138</v>
      </c>
      <c r="D47" s="6" t="s">
        <v>36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8">
        <f t="shared" si="13"/>
        <v>0</v>
      </c>
      <c r="W47" s="9">
        <v>0</v>
      </c>
      <c r="X47" s="9">
        <v>0</v>
      </c>
      <c r="Y47" s="13">
        <v>2</v>
      </c>
      <c r="Z47" s="13">
        <v>2</v>
      </c>
      <c r="AA47" s="13">
        <v>2</v>
      </c>
      <c r="AB47" s="13">
        <v>2</v>
      </c>
      <c r="AC47" s="13">
        <v>2</v>
      </c>
      <c r="AD47" s="13">
        <v>2</v>
      </c>
      <c r="AE47" s="13">
        <v>2</v>
      </c>
      <c r="AF47" s="13">
        <v>2</v>
      </c>
      <c r="AG47" s="13">
        <v>2</v>
      </c>
      <c r="AH47" s="13">
        <v>2</v>
      </c>
      <c r="AI47" s="13">
        <v>2</v>
      </c>
      <c r="AJ47" s="13">
        <v>2</v>
      </c>
      <c r="AK47" s="13">
        <v>2</v>
      </c>
      <c r="AL47" s="13">
        <v>2</v>
      </c>
      <c r="AM47" s="13">
        <v>2</v>
      </c>
      <c r="AN47" s="13">
        <v>2</v>
      </c>
      <c r="AO47" s="13">
        <v>2</v>
      </c>
      <c r="AP47" s="13"/>
      <c r="AQ47" s="28">
        <v>2</v>
      </c>
      <c r="AR47" s="13"/>
      <c r="AS47" s="13"/>
      <c r="AT47" s="13"/>
      <c r="AU47" s="13"/>
      <c r="AV47" s="13"/>
      <c r="AW47" s="9"/>
      <c r="AX47" s="8">
        <f t="shared" si="14"/>
        <v>36</v>
      </c>
      <c r="AY47" s="9">
        <v>0</v>
      </c>
      <c r="AZ47" s="9">
        <v>0</v>
      </c>
      <c r="BA47" s="9">
        <v>0</v>
      </c>
      <c r="BB47" s="9">
        <v>0</v>
      </c>
      <c r="BC47" s="9">
        <v>0</v>
      </c>
      <c r="BD47" s="9">
        <v>0</v>
      </c>
      <c r="BE47" s="9">
        <v>0</v>
      </c>
      <c r="BF47" s="9">
        <v>0</v>
      </c>
      <c r="BG47" s="10">
        <f t="shared" si="15"/>
        <v>36</v>
      </c>
    </row>
    <row r="48" spans="1:59" s="27" customFormat="1" ht="15" customHeight="1">
      <c r="A48" s="90"/>
      <c r="B48" s="86" t="s">
        <v>82</v>
      </c>
      <c r="C48" s="88" t="s">
        <v>83</v>
      </c>
      <c r="D48" s="6" t="s">
        <v>37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8">
        <f t="shared" si="13"/>
        <v>0</v>
      </c>
      <c r="W48" s="9">
        <v>0</v>
      </c>
      <c r="X48" s="9">
        <v>0</v>
      </c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9"/>
      <c r="AX48" s="8">
        <f t="shared" si="14"/>
        <v>0</v>
      </c>
      <c r="AY48" s="9">
        <v>0</v>
      </c>
      <c r="AZ48" s="9">
        <v>0</v>
      </c>
      <c r="BA48" s="9">
        <v>0</v>
      </c>
      <c r="BB48" s="9">
        <v>0</v>
      </c>
      <c r="BC48" s="9">
        <v>0</v>
      </c>
      <c r="BD48" s="9">
        <v>0</v>
      </c>
      <c r="BE48" s="9">
        <v>0</v>
      </c>
      <c r="BF48" s="9">
        <v>0</v>
      </c>
      <c r="BG48" s="10">
        <f t="shared" si="15"/>
        <v>0</v>
      </c>
    </row>
    <row r="49" spans="1:59" s="27" customFormat="1" ht="15" customHeight="1">
      <c r="A49" s="90"/>
      <c r="B49" s="86" t="s">
        <v>82</v>
      </c>
      <c r="C49" s="88" t="s">
        <v>83</v>
      </c>
      <c r="D49" s="6" t="s">
        <v>112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8">
        <f t="shared" si="13"/>
        <v>0</v>
      </c>
      <c r="W49" s="9">
        <v>0</v>
      </c>
      <c r="X49" s="9">
        <v>0</v>
      </c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9"/>
      <c r="AX49" s="8">
        <f t="shared" si="14"/>
        <v>0</v>
      </c>
      <c r="AY49" s="9">
        <v>0</v>
      </c>
      <c r="AZ49" s="9">
        <v>0</v>
      </c>
      <c r="BA49" s="9">
        <v>0</v>
      </c>
      <c r="BB49" s="9">
        <v>0</v>
      </c>
      <c r="BC49" s="9">
        <v>0</v>
      </c>
      <c r="BD49" s="9">
        <v>0</v>
      </c>
      <c r="BE49" s="9">
        <v>0</v>
      </c>
      <c r="BF49" s="9">
        <v>0</v>
      </c>
      <c r="BG49" s="10">
        <f t="shared" si="15"/>
        <v>0</v>
      </c>
    </row>
    <row r="50" spans="1:59" s="27" customFormat="1" ht="15" customHeight="1">
      <c r="A50" s="90"/>
      <c r="B50" s="87" t="s">
        <v>82</v>
      </c>
      <c r="C50" s="48" t="s">
        <v>83</v>
      </c>
      <c r="D50" s="6" t="s">
        <v>113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8">
        <f t="shared" si="13"/>
        <v>0</v>
      </c>
      <c r="W50" s="9">
        <v>0</v>
      </c>
      <c r="X50" s="9">
        <v>0</v>
      </c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9"/>
      <c r="AX50" s="8">
        <f t="shared" si="14"/>
        <v>0</v>
      </c>
      <c r="AY50" s="9">
        <v>0</v>
      </c>
      <c r="AZ50" s="9">
        <v>0</v>
      </c>
      <c r="BA50" s="9">
        <v>0</v>
      </c>
      <c r="BB50" s="9">
        <v>0</v>
      </c>
      <c r="BC50" s="9">
        <v>0</v>
      </c>
      <c r="BD50" s="9">
        <v>0</v>
      </c>
      <c r="BE50" s="9">
        <v>0</v>
      </c>
      <c r="BF50" s="9">
        <v>0</v>
      </c>
      <c r="BG50" s="10">
        <f t="shared" si="15"/>
        <v>0</v>
      </c>
    </row>
    <row r="51" spans="1:59" s="27" customFormat="1" ht="15" customHeight="1">
      <c r="A51" s="90"/>
      <c r="B51" s="85" t="s">
        <v>84</v>
      </c>
      <c r="C51" s="47" t="s">
        <v>85</v>
      </c>
      <c r="D51" s="6" t="s">
        <v>36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8">
        <f>SUM(E51:U51)</f>
        <v>0</v>
      </c>
      <c r="W51" s="9">
        <v>0</v>
      </c>
      <c r="X51" s="9">
        <v>0</v>
      </c>
      <c r="Y51" s="13">
        <v>2</v>
      </c>
      <c r="Z51" s="13">
        <v>2</v>
      </c>
      <c r="AA51" s="13">
        <v>2</v>
      </c>
      <c r="AB51" s="13">
        <v>2</v>
      </c>
      <c r="AC51" s="13">
        <v>2</v>
      </c>
      <c r="AD51" s="13">
        <v>2</v>
      </c>
      <c r="AE51" s="13">
        <v>2</v>
      </c>
      <c r="AF51" s="13">
        <v>2</v>
      </c>
      <c r="AG51" s="13">
        <v>2</v>
      </c>
      <c r="AH51" s="13">
        <v>2</v>
      </c>
      <c r="AI51" s="13">
        <v>2</v>
      </c>
      <c r="AJ51" s="13">
        <v>2</v>
      </c>
      <c r="AK51" s="13">
        <v>2</v>
      </c>
      <c r="AL51" s="13">
        <v>2</v>
      </c>
      <c r="AM51" s="13">
        <v>2</v>
      </c>
      <c r="AN51" s="13">
        <v>2</v>
      </c>
      <c r="AO51" s="13">
        <v>2</v>
      </c>
      <c r="AP51" s="13"/>
      <c r="AQ51" s="28">
        <v>2</v>
      </c>
      <c r="AR51" s="13"/>
      <c r="AS51" s="13"/>
      <c r="AT51" s="13"/>
      <c r="AU51" s="13"/>
      <c r="AV51" s="13"/>
      <c r="AW51" s="9"/>
      <c r="AX51" s="8">
        <f>SUM(Y51:AW51)</f>
        <v>36</v>
      </c>
      <c r="AY51" s="9">
        <v>0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9">
        <v>0</v>
      </c>
      <c r="BF51" s="9">
        <v>0</v>
      </c>
      <c r="BG51" s="10">
        <f>SUM(V51+AX51)</f>
        <v>36</v>
      </c>
    </row>
    <row r="52" spans="1:59" s="27" customFormat="1" ht="15" customHeight="1">
      <c r="A52" s="90"/>
      <c r="B52" s="86" t="s">
        <v>84</v>
      </c>
      <c r="C52" s="88" t="s">
        <v>85</v>
      </c>
      <c r="D52" s="6" t="s">
        <v>37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8">
        <f>SUM(E52:U52)</f>
        <v>0</v>
      </c>
      <c r="W52" s="9">
        <v>0</v>
      </c>
      <c r="X52" s="9">
        <v>0</v>
      </c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9"/>
      <c r="AX52" s="8">
        <f>SUM(Y52:AW52)</f>
        <v>0</v>
      </c>
      <c r="AY52" s="9">
        <v>0</v>
      </c>
      <c r="AZ52" s="9">
        <v>0</v>
      </c>
      <c r="BA52" s="9">
        <v>0</v>
      </c>
      <c r="BB52" s="9">
        <v>0</v>
      </c>
      <c r="BC52" s="9">
        <v>0</v>
      </c>
      <c r="BD52" s="9">
        <v>0</v>
      </c>
      <c r="BE52" s="9">
        <v>0</v>
      </c>
      <c r="BF52" s="9">
        <v>0</v>
      </c>
      <c r="BG52" s="10">
        <f>SUM(V52+AX52)</f>
        <v>0</v>
      </c>
    </row>
    <row r="53" spans="1:59" s="27" customFormat="1" ht="15" customHeight="1">
      <c r="A53" s="90"/>
      <c r="B53" s="86" t="s">
        <v>84</v>
      </c>
      <c r="C53" s="88" t="s">
        <v>85</v>
      </c>
      <c r="D53" s="6" t="s">
        <v>112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8">
        <f>SUM(E53:U53)</f>
        <v>0</v>
      </c>
      <c r="W53" s="9">
        <v>0</v>
      </c>
      <c r="X53" s="9">
        <v>0</v>
      </c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9"/>
      <c r="AX53" s="8">
        <f>SUM(Y53:AW53)</f>
        <v>0</v>
      </c>
      <c r="AY53" s="9">
        <v>0</v>
      </c>
      <c r="AZ53" s="9">
        <v>0</v>
      </c>
      <c r="BA53" s="9">
        <v>0</v>
      </c>
      <c r="BB53" s="9">
        <v>0</v>
      </c>
      <c r="BC53" s="9">
        <v>0</v>
      </c>
      <c r="BD53" s="9">
        <v>0</v>
      </c>
      <c r="BE53" s="9">
        <v>0</v>
      </c>
      <c r="BF53" s="9">
        <v>0</v>
      </c>
      <c r="BG53" s="10">
        <f>SUM(V53+AX53)</f>
        <v>0</v>
      </c>
    </row>
    <row r="54" spans="1:59" s="27" customFormat="1" ht="15" customHeight="1">
      <c r="A54" s="90"/>
      <c r="B54" s="87" t="s">
        <v>84</v>
      </c>
      <c r="C54" s="48" t="s">
        <v>85</v>
      </c>
      <c r="D54" s="6" t="s">
        <v>113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8">
        <f>SUM(E54:U54)</f>
        <v>0</v>
      </c>
      <c r="W54" s="9">
        <v>0</v>
      </c>
      <c r="X54" s="9">
        <v>0</v>
      </c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9"/>
      <c r="AX54" s="8">
        <f>SUM(Y54:AW54)</f>
        <v>0</v>
      </c>
      <c r="AY54" s="9">
        <v>0</v>
      </c>
      <c r="AZ54" s="9">
        <v>0</v>
      </c>
      <c r="BA54" s="9">
        <v>0</v>
      </c>
      <c r="BB54" s="9">
        <v>0</v>
      </c>
      <c r="BC54" s="9">
        <v>0</v>
      </c>
      <c r="BD54" s="9">
        <v>0</v>
      </c>
      <c r="BE54" s="9">
        <v>0</v>
      </c>
      <c r="BF54" s="9">
        <v>0</v>
      </c>
      <c r="BG54" s="10">
        <f>SUM(V54+AX54)</f>
        <v>0</v>
      </c>
    </row>
    <row r="55" spans="1:59" s="26" customFormat="1" ht="15" customHeight="1">
      <c r="A55" s="90"/>
      <c r="B55" s="46" t="s">
        <v>86</v>
      </c>
      <c r="C55" s="67" t="s">
        <v>87</v>
      </c>
      <c r="D55" s="25" t="s">
        <v>36</v>
      </c>
      <c r="E55" s="22">
        <f>SUM(E59)</f>
        <v>0</v>
      </c>
      <c r="F55" s="22">
        <f aca="true" t="shared" si="19" ref="F55:BG58">SUM(F59)</f>
        <v>0</v>
      </c>
      <c r="G55" s="22">
        <f t="shared" si="19"/>
        <v>0</v>
      </c>
      <c r="H55" s="22">
        <f t="shared" si="19"/>
        <v>0</v>
      </c>
      <c r="I55" s="22">
        <f t="shared" si="19"/>
        <v>0</v>
      </c>
      <c r="J55" s="22">
        <f t="shared" si="19"/>
        <v>0</v>
      </c>
      <c r="K55" s="22">
        <f t="shared" si="19"/>
        <v>0</v>
      </c>
      <c r="L55" s="22">
        <f t="shared" si="19"/>
        <v>0</v>
      </c>
      <c r="M55" s="22">
        <f t="shared" si="19"/>
        <v>0</v>
      </c>
      <c r="N55" s="22">
        <f t="shared" si="19"/>
        <v>0</v>
      </c>
      <c r="O55" s="22">
        <f t="shared" si="19"/>
        <v>0</v>
      </c>
      <c r="P55" s="22">
        <f t="shared" si="19"/>
        <v>0</v>
      </c>
      <c r="Q55" s="22">
        <f t="shared" si="19"/>
        <v>0</v>
      </c>
      <c r="R55" s="22">
        <f t="shared" si="19"/>
        <v>0</v>
      </c>
      <c r="S55" s="22">
        <f t="shared" si="19"/>
        <v>0</v>
      </c>
      <c r="T55" s="22">
        <f t="shared" si="19"/>
        <v>0</v>
      </c>
      <c r="U55" s="22">
        <f t="shared" si="19"/>
        <v>0</v>
      </c>
      <c r="V55" s="11">
        <f t="shared" si="19"/>
        <v>0</v>
      </c>
      <c r="W55" s="22">
        <f t="shared" si="19"/>
        <v>0</v>
      </c>
      <c r="X55" s="22">
        <f t="shared" si="19"/>
        <v>0</v>
      </c>
      <c r="Y55" s="22">
        <f t="shared" si="19"/>
        <v>26</v>
      </c>
      <c r="Z55" s="22">
        <f t="shared" si="19"/>
        <v>26</v>
      </c>
      <c r="AA55" s="22">
        <f t="shared" si="19"/>
        <v>26</v>
      </c>
      <c r="AB55" s="22">
        <f t="shared" si="19"/>
        <v>26</v>
      </c>
      <c r="AC55" s="22">
        <f t="shared" si="19"/>
        <v>26</v>
      </c>
      <c r="AD55" s="22">
        <f t="shared" si="19"/>
        <v>26</v>
      </c>
      <c r="AE55" s="22">
        <f t="shared" si="19"/>
        <v>26</v>
      </c>
      <c r="AF55" s="22">
        <f t="shared" si="19"/>
        <v>26</v>
      </c>
      <c r="AG55" s="22">
        <f t="shared" si="19"/>
        <v>26</v>
      </c>
      <c r="AH55" s="22">
        <f t="shared" si="19"/>
        <v>26</v>
      </c>
      <c r="AI55" s="22">
        <f t="shared" si="19"/>
        <v>26</v>
      </c>
      <c r="AJ55" s="22">
        <f t="shared" si="19"/>
        <v>26</v>
      </c>
      <c r="AK55" s="22">
        <f t="shared" si="19"/>
        <v>26</v>
      </c>
      <c r="AL55" s="22">
        <f t="shared" si="19"/>
        <v>26</v>
      </c>
      <c r="AM55" s="22">
        <f t="shared" si="19"/>
        <v>26</v>
      </c>
      <c r="AN55" s="22">
        <f t="shared" si="19"/>
        <v>26</v>
      </c>
      <c r="AO55" s="22">
        <f t="shared" si="19"/>
        <v>28</v>
      </c>
      <c r="AP55" s="22">
        <f t="shared" si="19"/>
        <v>30</v>
      </c>
      <c r="AQ55" s="22">
        <f t="shared" si="19"/>
        <v>30</v>
      </c>
      <c r="AR55" s="22">
        <f t="shared" si="19"/>
        <v>36</v>
      </c>
      <c r="AS55" s="22">
        <f t="shared" si="19"/>
        <v>36</v>
      </c>
      <c r="AT55" s="22">
        <f t="shared" si="19"/>
        <v>36</v>
      </c>
      <c r="AU55" s="22">
        <f t="shared" si="19"/>
        <v>36</v>
      </c>
      <c r="AV55" s="22">
        <f t="shared" si="19"/>
        <v>36</v>
      </c>
      <c r="AW55" s="22">
        <f t="shared" si="19"/>
        <v>18</v>
      </c>
      <c r="AX55" s="11">
        <f t="shared" si="19"/>
        <v>702</v>
      </c>
      <c r="AY55" s="22">
        <f t="shared" si="19"/>
        <v>0</v>
      </c>
      <c r="AZ55" s="22">
        <f t="shared" si="19"/>
        <v>0</v>
      </c>
      <c r="BA55" s="22">
        <f t="shared" si="19"/>
        <v>0</v>
      </c>
      <c r="BB55" s="22">
        <f t="shared" si="19"/>
        <v>0</v>
      </c>
      <c r="BC55" s="22">
        <f t="shared" si="19"/>
        <v>0</v>
      </c>
      <c r="BD55" s="22">
        <f t="shared" si="19"/>
        <v>0</v>
      </c>
      <c r="BE55" s="22">
        <f t="shared" si="19"/>
        <v>0</v>
      </c>
      <c r="BF55" s="22">
        <f t="shared" si="19"/>
        <v>0</v>
      </c>
      <c r="BG55" s="32">
        <f t="shared" si="19"/>
        <v>702</v>
      </c>
    </row>
    <row r="56" spans="1:59" s="26" customFormat="1" ht="15" customHeight="1">
      <c r="A56" s="90"/>
      <c r="B56" s="46" t="s">
        <v>86</v>
      </c>
      <c r="C56" s="68" t="s">
        <v>87</v>
      </c>
      <c r="D56" s="25" t="s">
        <v>37</v>
      </c>
      <c r="E56" s="22">
        <f>SUM(E60)</f>
        <v>0</v>
      </c>
      <c r="F56" s="22">
        <f aca="true" t="shared" si="20" ref="F56:T56">SUM(F60)</f>
        <v>0</v>
      </c>
      <c r="G56" s="22">
        <f t="shared" si="20"/>
        <v>0</v>
      </c>
      <c r="H56" s="22">
        <f t="shared" si="20"/>
        <v>0</v>
      </c>
      <c r="I56" s="22">
        <f t="shared" si="20"/>
        <v>0</v>
      </c>
      <c r="J56" s="22">
        <f t="shared" si="20"/>
        <v>0</v>
      </c>
      <c r="K56" s="22">
        <f t="shared" si="20"/>
        <v>0</v>
      </c>
      <c r="L56" s="22">
        <f t="shared" si="20"/>
        <v>0</v>
      </c>
      <c r="M56" s="22">
        <f t="shared" si="20"/>
        <v>0</v>
      </c>
      <c r="N56" s="22">
        <f t="shared" si="20"/>
        <v>0</v>
      </c>
      <c r="O56" s="22">
        <f t="shared" si="20"/>
        <v>0</v>
      </c>
      <c r="P56" s="22">
        <f t="shared" si="20"/>
        <v>0</v>
      </c>
      <c r="Q56" s="22">
        <f t="shared" si="20"/>
        <v>0</v>
      </c>
      <c r="R56" s="22">
        <f t="shared" si="20"/>
        <v>0</v>
      </c>
      <c r="S56" s="22">
        <f t="shared" si="20"/>
        <v>0</v>
      </c>
      <c r="T56" s="22">
        <f t="shared" si="20"/>
        <v>0</v>
      </c>
      <c r="U56" s="22">
        <f t="shared" si="19"/>
        <v>0</v>
      </c>
      <c r="V56" s="11">
        <f t="shared" si="19"/>
        <v>0</v>
      </c>
      <c r="W56" s="22">
        <f t="shared" si="19"/>
        <v>0</v>
      </c>
      <c r="X56" s="22">
        <f t="shared" si="19"/>
        <v>0</v>
      </c>
      <c r="Y56" s="22">
        <f t="shared" si="19"/>
        <v>0</v>
      </c>
      <c r="Z56" s="22">
        <f t="shared" si="19"/>
        <v>0</v>
      </c>
      <c r="AA56" s="22">
        <f t="shared" si="19"/>
        <v>0</v>
      </c>
      <c r="AB56" s="22">
        <f t="shared" si="19"/>
        <v>0</v>
      </c>
      <c r="AC56" s="22">
        <f t="shared" si="19"/>
        <v>0</v>
      </c>
      <c r="AD56" s="22">
        <f t="shared" si="19"/>
        <v>0</v>
      </c>
      <c r="AE56" s="22">
        <f t="shared" si="19"/>
        <v>0</v>
      </c>
      <c r="AF56" s="22">
        <f t="shared" si="19"/>
        <v>0</v>
      </c>
      <c r="AG56" s="22">
        <f t="shared" si="19"/>
        <v>0</v>
      </c>
      <c r="AH56" s="22">
        <f t="shared" si="19"/>
        <v>0</v>
      </c>
      <c r="AI56" s="22">
        <f t="shared" si="19"/>
        <v>0</v>
      </c>
      <c r="AJ56" s="22">
        <f t="shared" si="19"/>
        <v>0</v>
      </c>
      <c r="AK56" s="22">
        <f t="shared" si="19"/>
        <v>0</v>
      </c>
      <c r="AL56" s="22">
        <f t="shared" si="19"/>
        <v>0</v>
      </c>
      <c r="AM56" s="22">
        <f t="shared" si="19"/>
        <v>0</v>
      </c>
      <c r="AN56" s="22">
        <f t="shared" si="19"/>
        <v>2</v>
      </c>
      <c r="AO56" s="22">
        <f t="shared" si="19"/>
        <v>6</v>
      </c>
      <c r="AP56" s="22">
        <f t="shared" si="19"/>
        <v>4</v>
      </c>
      <c r="AQ56" s="22">
        <f t="shared" si="19"/>
        <v>0</v>
      </c>
      <c r="AR56" s="22">
        <f t="shared" si="19"/>
        <v>0</v>
      </c>
      <c r="AS56" s="22">
        <f t="shared" si="19"/>
        <v>0</v>
      </c>
      <c r="AT56" s="22">
        <f t="shared" si="19"/>
        <v>0</v>
      </c>
      <c r="AU56" s="22">
        <f t="shared" si="19"/>
        <v>0</v>
      </c>
      <c r="AV56" s="22">
        <f t="shared" si="19"/>
        <v>0</v>
      </c>
      <c r="AW56" s="22">
        <f t="shared" si="19"/>
        <v>0</v>
      </c>
      <c r="AX56" s="11">
        <f t="shared" si="19"/>
        <v>12</v>
      </c>
      <c r="AY56" s="22">
        <f t="shared" si="19"/>
        <v>0</v>
      </c>
      <c r="AZ56" s="22">
        <f t="shared" si="19"/>
        <v>0</v>
      </c>
      <c r="BA56" s="22">
        <f t="shared" si="19"/>
        <v>0</v>
      </c>
      <c r="BB56" s="22">
        <f t="shared" si="19"/>
        <v>0</v>
      </c>
      <c r="BC56" s="22">
        <f t="shared" si="19"/>
        <v>0</v>
      </c>
      <c r="BD56" s="22">
        <f t="shared" si="19"/>
        <v>0</v>
      </c>
      <c r="BE56" s="22">
        <f t="shared" si="19"/>
        <v>0</v>
      </c>
      <c r="BF56" s="22">
        <f t="shared" si="19"/>
        <v>0</v>
      </c>
      <c r="BG56" s="32">
        <f t="shared" si="19"/>
        <v>12</v>
      </c>
    </row>
    <row r="57" spans="1:59" s="26" customFormat="1" ht="15" customHeight="1">
      <c r="A57" s="90"/>
      <c r="B57" s="46" t="s">
        <v>86</v>
      </c>
      <c r="C57" s="68" t="s">
        <v>87</v>
      </c>
      <c r="D57" s="25" t="s">
        <v>112</v>
      </c>
      <c r="E57" s="22">
        <f>SUM(E61)</f>
        <v>0</v>
      </c>
      <c r="F57" s="22">
        <f t="shared" si="19"/>
        <v>0</v>
      </c>
      <c r="G57" s="22">
        <f t="shared" si="19"/>
        <v>0</v>
      </c>
      <c r="H57" s="22">
        <f t="shared" si="19"/>
        <v>0</v>
      </c>
      <c r="I57" s="22">
        <f t="shared" si="19"/>
        <v>0</v>
      </c>
      <c r="J57" s="22">
        <f t="shared" si="19"/>
        <v>0</v>
      </c>
      <c r="K57" s="22">
        <f t="shared" si="19"/>
        <v>0</v>
      </c>
      <c r="L57" s="22">
        <f t="shared" si="19"/>
        <v>0</v>
      </c>
      <c r="M57" s="22">
        <f t="shared" si="19"/>
        <v>0</v>
      </c>
      <c r="N57" s="22">
        <f t="shared" si="19"/>
        <v>0</v>
      </c>
      <c r="O57" s="22">
        <f t="shared" si="19"/>
        <v>0</v>
      </c>
      <c r="P57" s="22">
        <f t="shared" si="19"/>
        <v>0</v>
      </c>
      <c r="Q57" s="22">
        <f t="shared" si="19"/>
        <v>0</v>
      </c>
      <c r="R57" s="22">
        <f t="shared" si="19"/>
        <v>0</v>
      </c>
      <c r="S57" s="22">
        <f t="shared" si="19"/>
        <v>0</v>
      </c>
      <c r="T57" s="22">
        <f t="shared" si="19"/>
        <v>0</v>
      </c>
      <c r="U57" s="22">
        <f t="shared" si="19"/>
        <v>0</v>
      </c>
      <c r="V57" s="11">
        <f t="shared" si="19"/>
        <v>0</v>
      </c>
      <c r="W57" s="22">
        <f t="shared" si="19"/>
        <v>0</v>
      </c>
      <c r="X57" s="22">
        <f t="shared" si="19"/>
        <v>0</v>
      </c>
      <c r="Y57" s="22">
        <f t="shared" si="19"/>
        <v>0</v>
      </c>
      <c r="Z57" s="22">
        <f t="shared" si="19"/>
        <v>0</v>
      </c>
      <c r="AA57" s="22">
        <f t="shared" si="19"/>
        <v>0</v>
      </c>
      <c r="AB57" s="22">
        <f t="shared" si="19"/>
        <v>0</v>
      </c>
      <c r="AC57" s="22">
        <f t="shared" si="19"/>
        <v>0</v>
      </c>
      <c r="AD57" s="22">
        <f t="shared" si="19"/>
        <v>0</v>
      </c>
      <c r="AE57" s="22">
        <f t="shared" si="19"/>
        <v>0</v>
      </c>
      <c r="AF57" s="22">
        <f t="shared" si="19"/>
        <v>0</v>
      </c>
      <c r="AG57" s="22">
        <f t="shared" si="19"/>
        <v>0</v>
      </c>
      <c r="AH57" s="22">
        <f t="shared" si="19"/>
        <v>0</v>
      </c>
      <c r="AI57" s="22">
        <f t="shared" si="19"/>
        <v>0</v>
      </c>
      <c r="AJ57" s="22">
        <f t="shared" si="19"/>
        <v>0</v>
      </c>
      <c r="AK57" s="22">
        <f t="shared" si="19"/>
        <v>0</v>
      </c>
      <c r="AL57" s="22">
        <f t="shared" si="19"/>
        <v>0</v>
      </c>
      <c r="AM57" s="22">
        <f t="shared" si="19"/>
        <v>0</v>
      </c>
      <c r="AN57" s="22">
        <f t="shared" si="19"/>
        <v>0</v>
      </c>
      <c r="AO57" s="22">
        <f t="shared" si="19"/>
        <v>0</v>
      </c>
      <c r="AP57" s="22">
        <f t="shared" si="19"/>
        <v>6</v>
      </c>
      <c r="AQ57" s="22">
        <f t="shared" si="19"/>
        <v>0</v>
      </c>
      <c r="AR57" s="22">
        <f t="shared" si="19"/>
        <v>0</v>
      </c>
      <c r="AS57" s="22">
        <f t="shared" si="19"/>
        <v>0</v>
      </c>
      <c r="AT57" s="22">
        <f t="shared" si="19"/>
        <v>0</v>
      </c>
      <c r="AU57" s="22">
        <f t="shared" si="19"/>
        <v>0</v>
      </c>
      <c r="AV57" s="22">
        <f t="shared" si="19"/>
        <v>0</v>
      </c>
      <c r="AW57" s="22">
        <f t="shared" si="19"/>
        <v>0</v>
      </c>
      <c r="AX57" s="11">
        <f t="shared" si="19"/>
        <v>6</v>
      </c>
      <c r="AY57" s="22">
        <f t="shared" si="19"/>
        <v>0</v>
      </c>
      <c r="AZ57" s="22">
        <f t="shared" si="19"/>
        <v>0</v>
      </c>
      <c r="BA57" s="22">
        <f t="shared" si="19"/>
        <v>0</v>
      </c>
      <c r="BB57" s="22">
        <f t="shared" si="19"/>
        <v>0</v>
      </c>
      <c r="BC57" s="22">
        <f t="shared" si="19"/>
        <v>0</v>
      </c>
      <c r="BD57" s="22">
        <f t="shared" si="19"/>
        <v>0</v>
      </c>
      <c r="BE57" s="22">
        <f t="shared" si="19"/>
        <v>0</v>
      </c>
      <c r="BF57" s="22">
        <f t="shared" si="19"/>
        <v>0</v>
      </c>
      <c r="BG57" s="32">
        <f t="shared" si="19"/>
        <v>6</v>
      </c>
    </row>
    <row r="58" spans="1:59" s="26" customFormat="1" ht="15" customHeight="1">
      <c r="A58" s="90"/>
      <c r="B58" s="46" t="s">
        <v>86</v>
      </c>
      <c r="C58" s="69" t="s">
        <v>87</v>
      </c>
      <c r="D58" s="25" t="s">
        <v>113</v>
      </c>
      <c r="E58" s="22">
        <f>SUM(E62)</f>
        <v>0</v>
      </c>
      <c r="F58" s="22">
        <f t="shared" si="19"/>
        <v>0</v>
      </c>
      <c r="G58" s="22">
        <f t="shared" si="19"/>
        <v>0</v>
      </c>
      <c r="H58" s="22">
        <f t="shared" si="19"/>
        <v>0</v>
      </c>
      <c r="I58" s="22">
        <f t="shared" si="19"/>
        <v>0</v>
      </c>
      <c r="J58" s="22">
        <f t="shared" si="19"/>
        <v>0</v>
      </c>
      <c r="K58" s="22">
        <f t="shared" si="19"/>
        <v>0</v>
      </c>
      <c r="L58" s="22">
        <f t="shared" si="19"/>
        <v>0</v>
      </c>
      <c r="M58" s="22">
        <f t="shared" si="19"/>
        <v>0</v>
      </c>
      <c r="N58" s="22">
        <f t="shared" si="19"/>
        <v>0</v>
      </c>
      <c r="O58" s="22">
        <f t="shared" si="19"/>
        <v>0</v>
      </c>
      <c r="P58" s="22">
        <f t="shared" si="19"/>
        <v>0</v>
      </c>
      <c r="Q58" s="22">
        <f t="shared" si="19"/>
        <v>0</v>
      </c>
      <c r="R58" s="22">
        <f t="shared" si="19"/>
        <v>0</v>
      </c>
      <c r="S58" s="22">
        <f t="shared" si="19"/>
        <v>0</v>
      </c>
      <c r="T58" s="22">
        <f t="shared" si="19"/>
        <v>0</v>
      </c>
      <c r="U58" s="22">
        <f t="shared" si="19"/>
        <v>0</v>
      </c>
      <c r="V58" s="11">
        <f t="shared" si="19"/>
        <v>0</v>
      </c>
      <c r="W58" s="22">
        <f t="shared" si="19"/>
        <v>0</v>
      </c>
      <c r="X58" s="22">
        <f t="shared" si="19"/>
        <v>0</v>
      </c>
      <c r="Y58" s="22">
        <f t="shared" si="19"/>
        <v>0</v>
      </c>
      <c r="Z58" s="22">
        <f t="shared" si="19"/>
        <v>0</v>
      </c>
      <c r="AA58" s="22">
        <f t="shared" si="19"/>
        <v>0</v>
      </c>
      <c r="AB58" s="22">
        <f t="shared" si="19"/>
        <v>0</v>
      </c>
      <c r="AC58" s="22">
        <f t="shared" si="19"/>
        <v>0</v>
      </c>
      <c r="AD58" s="22">
        <f t="shared" si="19"/>
        <v>0</v>
      </c>
      <c r="AE58" s="22">
        <f t="shared" si="19"/>
        <v>0</v>
      </c>
      <c r="AF58" s="22">
        <f t="shared" si="19"/>
        <v>0</v>
      </c>
      <c r="AG58" s="22">
        <f t="shared" si="19"/>
        <v>0</v>
      </c>
      <c r="AH58" s="22">
        <f t="shared" si="19"/>
        <v>0</v>
      </c>
      <c r="AI58" s="22">
        <f t="shared" si="19"/>
        <v>0</v>
      </c>
      <c r="AJ58" s="22">
        <f t="shared" si="19"/>
        <v>0</v>
      </c>
      <c r="AK58" s="22">
        <f t="shared" si="19"/>
        <v>0</v>
      </c>
      <c r="AL58" s="22">
        <f t="shared" si="19"/>
        <v>0</v>
      </c>
      <c r="AM58" s="22">
        <f t="shared" si="19"/>
        <v>0</v>
      </c>
      <c r="AN58" s="22">
        <f t="shared" si="19"/>
        <v>0</v>
      </c>
      <c r="AO58" s="22">
        <f t="shared" si="19"/>
        <v>0</v>
      </c>
      <c r="AP58" s="22">
        <f t="shared" si="19"/>
        <v>12</v>
      </c>
      <c r="AQ58" s="22">
        <f t="shared" si="19"/>
        <v>6</v>
      </c>
      <c r="AR58" s="22">
        <f t="shared" si="19"/>
        <v>0</v>
      </c>
      <c r="AS58" s="22">
        <f t="shared" si="19"/>
        <v>0</v>
      </c>
      <c r="AT58" s="22">
        <f t="shared" si="19"/>
        <v>0</v>
      </c>
      <c r="AU58" s="22">
        <f t="shared" si="19"/>
        <v>0</v>
      </c>
      <c r="AV58" s="22">
        <f t="shared" si="19"/>
        <v>0</v>
      </c>
      <c r="AW58" s="22">
        <f t="shared" si="19"/>
        <v>6</v>
      </c>
      <c r="AX58" s="11">
        <f t="shared" si="19"/>
        <v>24</v>
      </c>
      <c r="AY58" s="22">
        <f t="shared" si="19"/>
        <v>0</v>
      </c>
      <c r="AZ58" s="22">
        <f t="shared" si="19"/>
        <v>0</v>
      </c>
      <c r="BA58" s="22">
        <f t="shared" si="19"/>
        <v>0</v>
      </c>
      <c r="BB58" s="22">
        <f t="shared" si="19"/>
        <v>0</v>
      </c>
      <c r="BC58" s="22">
        <f t="shared" si="19"/>
        <v>0</v>
      </c>
      <c r="BD58" s="22">
        <f t="shared" si="19"/>
        <v>0</v>
      </c>
      <c r="BE58" s="22">
        <f t="shared" si="19"/>
        <v>0</v>
      </c>
      <c r="BF58" s="22">
        <f t="shared" si="19"/>
        <v>0</v>
      </c>
      <c r="BG58" s="32">
        <f t="shared" si="19"/>
        <v>24</v>
      </c>
    </row>
    <row r="59" spans="1:59" s="26" customFormat="1" ht="15" customHeight="1">
      <c r="A59" s="90"/>
      <c r="B59" s="46" t="s">
        <v>92</v>
      </c>
      <c r="C59" s="67" t="s">
        <v>93</v>
      </c>
      <c r="D59" s="25" t="s">
        <v>36</v>
      </c>
      <c r="E59" s="22">
        <f>E63+E67+E71+E75+E76+E77</f>
        <v>0</v>
      </c>
      <c r="F59" s="22">
        <f aca="true" t="shared" si="21" ref="F59:BG59">F63+F67+F71+F75+F76+F77</f>
        <v>0</v>
      </c>
      <c r="G59" s="22">
        <f t="shared" si="21"/>
        <v>0</v>
      </c>
      <c r="H59" s="22">
        <f t="shared" si="21"/>
        <v>0</v>
      </c>
      <c r="I59" s="22">
        <f t="shared" si="21"/>
        <v>0</v>
      </c>
      <c r="J59" s="22">
        <f t="shared" si="21"/>
        <v>0</v>
      </c>
      <c r="K59" s="22">
        <f t="shared" si="21"/>
        <v>0</v>
      </c>
      <c r="L59" s="22">
        <f t="shared" si="21"/>
        <v>0</v>
      </c>
      <c r="M59" s="22">
        <f t="shared" si="21"/>
        <v>0</v>
      </c>
      <c r="N59" s="22">
        <f t="shared" si="21"/>
        <v>0</v>
      </c>
      <c r="O59" s="22">
        <f t="shared" si="21"/>
        <v>0</v>
      </c>
      <c r="P59" s="22">
        <f t="shared" si="21"/>
        <v>0</v>
      </c>
      <c r="Q59" s="22">
        <f t="shared" si="21"/>
        <v>0</v>
      </c>
      <c r="R59" s="22">
        <f t="shared" si="21"/>
        <v>0</v>
      </c>
      <c r="S59" s="22">
        <f t="shared" si="21"/>
        <v>0</v>
      </c>
      <c r="T59" s="22">
        <f t="shared" si="21"/>
        <v>0</v>
      </c>
      <c r="U59" s="22">
        <f t="shared" si="21"/>
        <v>0</v>
      </c>
      <c r="V59" s="11">
        <f t="shared" si="21"/>
        <v>0</v>
      </c>
      <c r="W59" s="22">
        <f t="shared" si="21"/>
        <v>0</v>
      </c>
      <c r="X59" s="22">
        <f t="shared" si="21"/>
        <v>0</v>
      </c>
      <c r="Y59" s="22">
        <f t="shared" si="21"/>
        <v>26</v>
      </c>
      <c r="Z59" s="22">
        <f t="shared" si="21"/>
        <v>26</v>
      </c>
      <c r="AA59" s="22">
        <f t="shared" si="21"/>
        <v>26</v>
      </c>
      <c r="AB59" s="22">
        <f t="shared" si="21"/>
        <v>26</v>
      </c>
      <c r="AC59" s="22">
        <f t="shared" si="21"/>
        <v>26</v>
      </c>
      <c r="AD59" s="22">
        <f t="shared" si="21"/>
        <v>26</v>
      </c>
      <c r="AE59" s="22">
        <f t="shared" si="21"/>
        <v>26</v>
      </c>
      <c r="AF59" s="22">
        <f t="shared" si="21"/>
        <v>26</v>
      </c>
      <c r="AG59" s="22">
        <f t="shared" si="21"/>
        <v>26</v>
      </c>
      <c r="AH59" s="22">
        <f t="shared" si="21"/>
        <v>26</v>
      </c>
      <c r="AI59" s="22">
        <f t="shared" si="21"/>
        <v>26</v>
      </c>
      <c r="AJ59" s="22">
        <f t="shared" si="21"/>
        <v>26</v>
      </c>
      <c r="AK59" s="22">
        <f t="shared" si="21"/>
        <v>26</v>
      </c>
      <c r="AL59" s="22">
        <f t="shared" si="21"/>
        <v>26</v>
      </c>
      <c r="AM59" s="22">
        <f t="shared" si="21"/>
        <v>26</v>
      </c>
      <c r="AN59" s="22">
        <f t="shared" si="21"/>
        <v>26</v>
      </c>
      <c r="AO59" s="22">
        <f t="shared" si="21"/>
        <v>28</v>
      </c>
      <c r="AP59" s="22">
        <f t="shared" si="21"/>
        <v>30</v>
      </c>
      <c r="AQ59" s="22">
        <f t="shared" si="21"/>
        <v>30</v>
      </c>
      <c r="AR59" s="22">
        <f t="shared" si="21"/>
        <v>36</v>
      </c>
      <c r="AS59" s="22">
        <f t="shared" si="21"/>
        <v>36</v>
      </c>
      <c r="AT59" s="22">
        <f t="shared" si="21"/>
        <v>36</v>
      </c>
      <c r="AU59" s="22">
        <f t="shared" si="21"/>
        <v>36</v>
      </c>
      <c r="AV59" s="22">
        <f t="shared" si="21"/>
        <v>36</v>
      </c>
      <c r="AW59" s="22">
        <f t="shared" si="21"/>
        <v>18</v>
      </c>
      <c r="AX59" s="11">
        <f t="shared" si="21"/>
        <v>702</v>
      </c>
      <c r="AY59" s="22">
        <f t="shared" si="21"/>
        <v>0</v>
      </c>
      <c r="AZ59" s="22">
        <f t="shared" si="21"/>
        <v>0</v>
      </c>
      <c r="BA59" s="22">
        <f t="shared" si="21"/>
        <v>0</v>
      </c>
      <c r="BB59" s="22">
        <f t="shared" si="21"/>
        <v>0</v>
      </c>
      <c r="BC59" s="22">
        <f t="shared" si="21"/>
        <v>0</v>
      </c>
      <c r="BD59" s="22">
        <f t="shared" si="21"/>
        <v>0</v>
      </c>
      <c r="BE59" s="22">
        <f t="shared" si="21"/>
        <v>0</v>
      </c>
      <c r="BF59" s="22">
        <f t="shared" si="21"/>
        <v>0</v>
      </c>
      <c r="BG59" s="32">
        <f t="shared" si="21"/>
        <v>702</v>
      </c>
    </row>
    <row r="60" spans="1:59" s="26" customFormat="1" ht="15" customHeight="1">
      <c r="A60" s="90"/>
      <c r="B60" s="46" t="s">
        <v>92</v>
      </c>
      <c r="C60" s="68" t="s">
        <v>93</v>
      </c>
      <c r="D60" s="25" t="s">
        <v>37</v>
      </c>
      <c r="E60" s="22">
        <f>E64+E68+E72</f>
        <v>0</v>
      </c>
      <c r="F60" s="22">
        <f aca="true" t="shared" si="22" ref="F60:BG60">F64+F68+F72</f>
        <v>0</v>
      </c>
      <c r="G60" s="22">
        <f t="shared" si="22"/>
        <v>0</v>
      </c>
      <c r="H60" s="22">
        <f t="shared" si="22"/>
        <v>0</v>
      </c>
      <c r="I60" s="22">
        <f t="shared" si="22"/>
        <v>0</v>
      </c>
      <c r="J60" s="22">
        <f t="shared" si="22"/>
        <v>0</v>
      </c>
      <c r="K60" s="22">
        <f t="shared" si="22"/>
        <v>0</v>
      </c>
      <c r="L60" s="22">
        <f t="shared" si="22"/>
        <v>0</v>
      </c>
      <c r="M60" s="22">
        <f t="shared" si="22"/>
        <v>0</v>
      </c>
      <c r="N60" s="22">
        <f t="shared" si="22"/>
        <v>0</v>
      </c>
      <c r="O60" s="22">
        <f t="shared" si="22"/>
        <v>0</v>
      </c>
      <c r="P60" s="22">
        <f t="shared" si="22"/>
        <v>0</v>
      </c>
      <c r="Q60" s="22">
        <f t="shared" si="22"/>
        <v>0</v>
      </c>
      <c r="R60" s="22">
        <f t="shared" si="22"/>
        <v>0</v>
      </c>
      <c r="S60" s="22">
        <f t="shared" si="22"/>
        <v>0</v>
      </c>
      <c r="T60" s="22">
        <f t="shared" si="22"/>
        <v>0</v>
      </c>
      <c r="U60" s="22">
        <f t="shared" si="22"/>
        <v>0</v>
      </c>
      <c r="V60" s="11">
        <f t="shared" si="22"/>
        <v>0</v>
      </c>
      <c r="W60" s="22">
        <f t="shared" si="22"/>
        <v>0</v>
      </c>
      <c r="X60" s="22">
        <f t="shared" si="22"/>
        <v>0</v>
      </c>
      <c r="Y60" s="22">
        <f t="shared" si="22"/>
        <v>0</v>
      </c>
      <c r="Z60" s="22">
        <f t="shared" si="22"/>
        <v>0</v>
      </c>
      <c r="AA60" s="22">
        <f t="shared" si="22"/>
        <v>0</v>
      </c>
      <c r="AB60" s="22">
        <f t="shared" si="22"/>
        <v>0</v>
      </c>
      <c r="AC60" s="22">
        <f t="shared" si="22"/>
        <v>0</v>
      </c>
      <c r="AD60" s="22">
        <f t="shared" si="22"/>
        <v>0</v>
      </c>
      <c r="AE60" s="22">
        <f t="shared" si="22"/>
        <v>0</v>
      </c>
      <c r="AF60" s="22">
        <f t="shared" si="22"/>
        <v>0</v>
      </c>
      <c r="AG60" s="22">
        <f t="shared" si="22"/>
        <v>0</v>
      </c>
      <c r="AH60" s="22">
        <f t="shared" si="22"/>
        <v>0</v>
      </c>
      <c r="AI60" s="22">
        <f t="shared" si="22"/>
        <v>0</v>
      </c>
      <c r="AJ60" s="22">
        <f t="shared" si="22"/>
        <v>0</v>
      </c>
      <c r="AK60" s="22">
        <f t="shared" si="22"/>
        <v>0</v>
      </c>
      <c r="AL60" s="22">
        <f t="shared" si="22"/>
        <v>0</v>
      </c>
      <c r="AM60" s="22">
        <f t="shared" si="22"/>
        <v>0</v>
      </c>
      <c r="AN60" s="22">
        <f t="shared" si="22"/>
        <v>2</v>
      </c>
      <c r="AO60" s="22">
        <f t="shared" si="22"/>
        <v>6</v>
      </c>
      <c r="AP60" s="22">
        <f t="shared" si="22"/>
        <v>4</v>
      </c>
      <c r="AQ60" s="22">
        <f t="shared" si="22"/>
        <v>0</v>
      </c>
      <c r="AR60" s="22">
        <f t="shared" si="22"/>
        <v>0</v>
      </c>
      <c r="AS60" s="22">
        <f t="shared" si="22"/>
        <v>0</v>
      </c>
      <c r="AT60" s="22">
        <f t="shared" si="22"/>
        <v>0</v>
      </c>
      <c r="AU60" s="22">
        <f t="shared" si="22"/>
        <v>0</v>
      </c>
      <c r="AV60" s="22">
        <f t="shared" si="22"/>
        <v>0</v>
      </c>
      <c r="AW60" s="22">
        <f t="shared" si="22"/>
        <v>0</v>
      </c>
      <c r="AX60" s="11">
        <f t="shared" si="22"/>
        <v>12</v>
      </c>
      <c r="AY60" s="22">
        <f t="shared" si="22"/>
        <v>0</v>
      </c>
      <c r="AZ60" s="22">
        <f t="shared" si="22"/>
        <v>0</v>
      </c>
      <c r="BA60" s="22">
        <f t="shared" si="22"/>
        <v>0</v>
      </c>
      <c r="BB60" s="22">
        <f t="shared" si="22"/>
        <v>0</v>
      </c>
      <c r="BC60" s="22">
        <f t="shared" si="22"/>
        <v>0</v>
      </c>
      <c r="BD60" s="22">
        <f t="shared" si="22"/>
        <v>0</v>
      </c>
      <c r="BE60" s="22">
        <f t="shared" si="22"/>
        <v>0</v>
      </c>
      <c r="BF60" s="22">
        <f t="shared" si="22"/>
        <v>0</v>
      </c>
      <c r="BG60" s="32">
        <f t="shared" si="22"/>
        <v>12</v>
      </c>
    </row>
    <row r="61" spans="1:59" s="26" customFormat="1" ht="15" customHeight="1">
      <c r="A61" s="90"/>
      <c r="B61" s="46" t="s">
        <v>92</v>
      </c>
      <c r="C61" s="68" t="s">
        <v>93</v>
      </c>
      <c r="D61" s="25" t="s">
        <v>112</v>
      </c>
      <c r="E61" s="22">
        <f>E65+E69+E73+E78</f>
        <v>0</v>
      </c>
      <c r="F61" s="22">
        <f aca="true" t="shared" si="23" ref="F61:BG61">F65+F69+F73+F78</f>
        <v>0</v>
      </c>
      <c r="G61" s="22">
        <f t="shared" si="23"/>
        <v>0</v>
      </c>
      <c r="H61" s="22">
        <f t="shared" si="23"/>
        <v>0</v>
      </c>
      <c r="I61" s="22">
        <f t="shared" si="23"/>
        <v>0</v>
      </c>
      <c r="J61" s="22">
        <f t="shared" si="23"/>
        <v>0</v>
      </c>
      <c r="K61" s="22">
        <f t="shared" si="23"/>
        <v>0</v>
      </c>
      <c r="L61" s="22">
        <f t="shared" si="23"/>
        <v>0</v>
      </c>
      <c r="M61" s="22">
        <f t="shared" si="23"/>
        <v>0</v>
      </c>
      <c r="N61" s="22">
        <f t="shared" si="23"/>
        <v>0</v>
      </c>
      <c r="O61" s="22">
        <f t="shared" si="23"/>
        <v>0</v>
      </c>
      <c r="P61" s="22">
        <f t="shared" si="23"/>
        <v>0</v>
      </c>
      <c r="Q61" s="22">
        <f t="shared" si="23"/>
        <v>0</v>
      </c>
      <c r="R61" s="22">
        <f t="shared" si="23"/>
        <v>0</v>
      </c>
      <c r="S61" s="22">
        <f t="shared" si="23"/>
        <v>0</v>
      </c>
      <c r="T61" s="22">
        <f t="shared" si="23"/>
        <v>0</v>
      </c>
      <c r="U61" s="22">
        <f t="shared" si="23"/>
        <v>0</v>
      </c>
      <c r="V61" s="11">
        <f t="shared" si="23"/>
        <v>0</v>
      </c>
      <c r="W61" s="22">
        <f t="shared" si="23"/>
        <v>0</v>
      </c>
      <c r="X61" s="22">
        <f t="shared" si="23"/>
        <v>0</v>
      </c>
      <c r="Y61" s="22">
        <f t="shared" si="23"/>
        <v>0</v>
      </c>
      <c r="Z61" s="22">
        <f t="shared" si="23"/>
        <v>0</v>
      </c>
      <c r="AA61" s="22">
        <f t="shared" si="23"/>
        <v>0</v>
      </c>
      <c r="AB61" s="22">
        <f t="shared" si="23"/>
        <v>0</v>
      </c>
      <c r="AC61" s="22">
        <f t="shared" si="23"/>
        <v>0</v>
      </c>
      <c r="AD61" s="22">
        <f t="shared" si="23"/>
        <v>0</v>
      </c>
      <c r="AE61" s="22">
        <f t="shared" si="23"/>
        <v>0</v>
      </c>
      <c r="AF61" s="22">
        <f t="shared" si="23"/>
        <v>0</v>
      </c>
      <c r="AG61" s="22">
        <f t="shared" si="23"/>
        <v>0</v>
      </c>
      <c r="AH61" s="22">
        <f t="shared" si="23"/>
        <v>0</v>
      </c>
      <c r="AI61" s="22">
        <f t="shared" si="23"/>
        <v>0</v>
      </c>
      <c r="AJ61" s="22">
        <f t="shared" si="23"/>
        <v>0</v>
      </c>
      <c r="AK61" s="22">
        <f t="shared" si="23"/>
        <v>0</v>
      </c>
      <c r="AL61" s="22">
        <f t="shared" si="23"/>
        <v>0</v>
      </c>
      <c r="AM61" s="22">
        <f t="shared" si="23"/>
        <v>0</v>
      </c>
      <c r="AN61" s="22">
        <f t="shared" si="23"/>
        <v>0</v>
      </c>
      <c r="AO61" s="22">
        <f t="shared" si="23"/>
        <v>0</v>
      </c>
      <c r="AP61" s="22">
        <f t="shared" si="23"/>
        <v>6</v>
      </c>
      <c r="AQ61" s="22">
        <f t="shared" si="23"/>
        <v>0</v>
      </c>
      <c r="AR61" s="22">
        <f t="shared" si="23"/>
        <v>0</v>
      </c>
      <c r="AS61" s="22">
        <f t="shared" si="23"/>
        <v>0</v>
      </c>
      <c r="AT61" s="22">
        <f t="shared" si="23"/>
        <v>0</v>
      </c>
      <c r="AU61" s="22">
        <f t="shared" si="23"/>
        <v>0</v>
      </c>
      <c r="AV61" s="22">
        <f t="shared" si="23"/>
        <v>0</v>
      </c>
      <c r="AW61" s="22">
        <f t="shared" si="23"/>
        <v>0</v>
      </c>
      <c r="AX61" s="11">
        <f t="shared" si="23"/>
        <v>6</v>
      </c>
      <c r="AY61" s="22">
        <f t="shared" si="23"/>
        <v>0</v>
      </c>
      <c r="AZ61" s="22">
        <f t="shared" si="23"/>
        <v>0</v>
      </c>
      <c r="BA61" s="22">
        <f t="shared" si="23"/>
        <v>0</v>
      </c>
      <c r="BB61" s="22">
        <f t="shared" si="23"/>
        <v>0</v>
      </c>
      <c r="BC61" s="22">
        <f t="shared" si="23"/>
        <v>0</v>
      </c>
      <c r="BD61" s="22">
        <f t="shared" si="23"/>
        <v>0</v>
      </c>
      <c r="BE61" s="22">
        <f t="shared" si="23"/>
        <v>0</v>
      </c>
      <c r="BF61" s="22">
        <f t="shared" si="23"/>
        <v>0</v>
      </c>
      <c r="BG61" s="32">
        <f t="shared" si="23"/>
        <v>6</v>
      </c>
    </row>
    <row r="62" spans="1:59" s="26" customFormat="1" ht="15" customHeight="1">
      <c r="A62" s="90"/>
      <c r="B62" s="46" t="s">
        <v>92</v>
      </c>
      <c r="C62" s="69" t="s">
        <v>93</v>
      </c>
      <c r="D62" s="25" t="s">
        <v>113</v>
      </c>
      <c r="E62" s="22">
        <f>E66+E70+E74+E79</f>
        <v>0</v>
      </c>
      <c r="F62" s="22">
        <f aca="true" t="shared" si="24" ref="F62:BG62">F66+F70+F74+F79</f>
        <v>0</v>
      </c>
      <c r="G62" s="22">
        <f t="shared" si="24"/>
        <v>0</v>
      </c>
      <c r="H62" s="22">
        <f t="shared" si="24"/>
        <v>0</v>
      </c>
      <c r="I62" s="22">
        <f t="shared" si="24"/>
        <v>0</v>
      </c>
      <c r="J62" s="22">
        <f t="shared" si="24"/>
        <v>0</v>
      </c>
      <c r="K62" s="22">
        <f t="shared" si="24"/>
        <v>0</v>
      </c>
      <c r="L62" s="22">
        <f t="shared" si="24"/>
        <v>0</v>
      </c>
      <c r="M62" s="22">
        <f t="shared" si="24"/>
        <v>0</v>
      </c>
      <c r="N62" s="22">
        <f t="shared" si="24"/>
        <v>0</v>
      </c>
      <c r="O62" s="22">
        <f t="shared" si="24"/>
        <v>0</v>
      </c>
      <c r="P62" s="22">
        <f t="shared" si="24"/>
        <v>0</v>
      </c>
      <c r="Q62" s="22">
        <f t="shared" si="24"/>
        <v>0</v>
      </c>
      <c r="R62" s="22">
        <f t="shared" si="24"/>
        <v>0</v>
      </c>
      <c r="S62" s="22">
        <f t="shared" si="24"/>
        <v>0</v>
      </c>
      <c r="T62" s="22">
        <f t="shared" si="24"/>
        <v>0</v>
      </c>
      <c r="U62" s="22">
        <f t="shared" si="24"/>
        <v>0</v>
      </c>
      <c r="V62" s="11">
        <f t="shared" si="24"/>
        <v>0</v>
      </c>
      <c r="W62" s="22">
        <f t="shared" si="24"/>
        <v>0</v>
      </c>
      <c r="X62" s="22">
        <f t="shared" si="24"/>
        <v>0</v>
      </c>
      <c r="Y62" s="22">
        <f t="shared" si="24"/>
        <v>0</v>
      </c>
      <c r="Z62" s="22">
        <f t="shared" si="24"/>
        <v>0</v>
      </c>
      <c r="AA62" s="22">
        <f t="shared" si="24"/>
        <v>0</v>
      </c>
      <c r="AB62" s="22">
        <f t="shared" si="24"/>
        <v>0</v>
      </c>
      <c r="AC62" s="22">
        <f t="shared" si="24"/>
        <v>0</v>
      </c>
      <c r="AD62" s="22">
        <f t="shared" si="24"/>
        <v>0</v>
      </c>
      <c r="AE62" s="22">
        <f t="shared" si="24"/>
        <v>0</v>
      </c>
      <c r="AF62" s="22">
        <f t="shared" si="24"/>
        <v>0</v>
      </c>
      <c r="AG62" s="22">
        <f t="shared" si="24"/>
        <v>0</v>
      </c>
      <c r="AH62" s="22">
        <f t="shared" si="24"/>
        <v>0</v>
      </c>
      <c r="AI62" s="22">
        <f t="shared" si="24"/>
        <v>0</v>
      </c>
      <c r="AJ62" s="22">
        <f t="shared" si="24"/>
        <v>0</v>
      </c>
      <c r="AK62" s="22">
        <f t="shared" si="24"/>
        <v>0</v>
      </c>
      <c r="AL62" s="22">
        <f t="shared" si="24"/>
        <v>0</v>
      </c>
      <c r="AM62" s="22">
        <f t="shared" si="24"/>
        <v>0</v>
      </c>
      <c r="AN62" s="22">
        <f t="shared" si="24"/>
        <v>0</v>
      </c>
      <c r="AO62" s="22">
        <f t="shared" si="24"/>
        <v>0</v>
      </c>
      <c r="AP62" s="22">
        <f t="shared" si="24"/>
        <v>12</v>
      </c>
      <c r="AQ62" s="22">
        <f t="shared" si="24"/>
        <v>6</v>
      </c>
      <c r="AR62" s="22">
        <f t="shared" si="24"/>
        <v>0</v>
      </c>
      <c r="AS62" s="22">
        <f t="shared" si="24"/>
        <v>0</v>
      </c>
      <c r="AT62" s="22">
        <f t="shared" si="24"/>
        <v>0</v>
      </c>
      <c r="AU62" s="22">
        <f t="shared" si="24"/>
        <v>0</v>
      </c>
      <c r="AV62" s="22">
        <f t="shared" si="24"/>
        <v>0</v>
      </c>
      <c r="AW62" s="22">
        <f t="shared" si="24"/>
        <v>6</v>
      </c>
      <c r="AX62" s="11">
        <f t="shared" si="24"/>
        <v>24</v>
      </c>
      <c r="AY62" s="22">
        <f t="shared" si="24"/>
        <v>0</v>
      </c>
      <c r="AZ62" s="22">
        <f t="shared" si="24"/>
        <v>0</v>
      </c>
      <c r="BA62" s="22">
        <f t="shared" si="24"/>
        <v>0</v>
      </c>
      <c r="BB62" s="22">
        <f t="shared" si="24"/>
        <v>0</v>
      </c>
      <c r="BC62" s="22">
        <f t="shared" si="24"/>
        <v>0</v>
      </c>
      <c r="BD62" s="22">
        <f t="shared" si="24"/>
        <v>0</v>
      </c>
      <c r="BE62" s="22">
        <f t="shared" si="24"/>
        <v>0</v>
      </c>
      <c r="BF62" s="22">
        <f t="shared" si="24"/>
        <v>0</v>
      </c>
      <c r="BG62" s="32">
        <f t="shared" si="24"/>
        <v>24</v>
      </c>
    </row>
    <row r="63" spans="1:59" s="27" customFormat="1" ht="15" customHeight="1">
      <c r="A63" s="90"/>
      <c r="B63" s="42" t="s">
        <v>94</v>
      </c>
      <c r="C63" s="47" t="s">
        <v>95</v>
      </c>
      <c r="D63" s="6" t="s">
        <v>36</v>
      </c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8">
        <f aca="true" t="shared" si="25" ref="V63:V79">SUM(E63:U63)</f>
        <v>0</v>
      </c>
      <c r="W63" s="9">
        <v>0</v>
      </c>
      <c r="X63" s="9">
        <v>0</v>
      </c>
      <c r="Y63" s="13">
        <v>8</v>
      </c>
      <c r="Z63" s="13">
        <v>8</v>
      </c>
      <c r="AA63" s="13">
        <v>8</v>
      </c>
      <c r="AB63" s="13">
        <v>8</v>
      </c>
      <c r="AC63" s="13">
        <v>8</v>
      </c>
      <c r="AD63" s="13">
        <v>8</v>
      </c>
      <c r="AE63" s="13">
        <v>8</v>
      </c>
      <c r="AF63" s="13">
        <v>8</v>
      </c>
      <c r="AG63" s="13">
        <v>8</v>
      </c>
      <c r="AH63" s="13">
        <v>8</v>
      </c>
      <c r="AI63" s="13">
        <v>8</v>
      </c>
      <c r="AJ63" s="13">
        <v>8</v>
      </c>
      <c r="AK63" s="13">
        <v>8</v>
      </c>
      <c r="AL63" s="13">
        <v>8</v>
      </c>
      <c r="AM63" s="13">
        <v>8</v>
      </c>
      <c r="AN63" s="13">
        <v>8</v>
      </c>
      <c r="AO63" s="13">
        <v>10</v>
      </c>
      <c r="AP63" s="24">
        <v>10</v>
      </c>
      <c r="AQ63" s="13"/>
      <c r="AR63" s="13"/>
      <c r="AS63" s="13"/>
      <c r="AT63" s="13"/>
      <c r="AU63" s="13"/>
      <c r="AV63" s="13"/>
      <c r="AW63" s="13"/>
      <c r="AX63" s="8">
        <f aca="true" t="shared" si="26" ref="AX63:AX79">SUM(Y63:AW63)</f>
        <v>148</v>
      </c>
      <c r="AY63" s="9">
        <v>0</v>
      </c>
      <c r="AZ63" s="9">
        <v>0</v>
      </c>
      <c r="BA63" s="9">
        <v>0</v>
      </c>
      <c r="BB63" s="9">
        <v>0</v>
      </c>
      <c r="BC63" s="9">
        <v>0</v>
      </c>
      <c r="BD63" s="9">
        <v>0</v>
      </c>
      <c r="BE63" s="9">
        <v>0</v>
      </c>
      <c r="BF63" s="9">
        <v>0</v>
      </c>
      <c r="BG63" s="10">
        <f aca="true" t="shared" si="27" ref="BG63:BG70">SUM(V63+AX63)</f>
        <v>148</v>
      </c>
    </row>
    <row r="64" spans="1:59" s="27" customFormat="1" ht="15" customHeight="1">
      <c r="A64" s="90"/>
      <c r="B64" s="42" t="s">
        <v>94</v>
      </c>
      <c r="C64" s="88" t="s">
        <v>95</v>
      </c>
      <c r="D64" s="6" t="s">
        <v>37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8">
        <f t="shared" si="25"/>
        <v>0</v>
      </c>
      <c r="W64" s="9">
        <v>0</v>
      </c>
      <c r="X64" s="9">
        <v>0</v>
      </c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>
        <v>2</v>
      </c>
      <c r="AO64" s="13">
        <v>2</v>
      </c>
      <c r="AP64" s="13"/>
      <c r="AQ64" s="13"/>
      <c r="AR64" s="13"/>
      <c r="AS64" s="13"/>
      <c r="AT64" s="13"/>
      <c r="AU64" s="13"/>
      <c r="AV64" s="13"/>
      <c r="AW64" s="9"/>
      <c r="AX64" s="8">
        <f t="shared" si="26"/>
        <v>4</v>
      </c>
      <c r="AY64" s="9">
        <v>0</v>
      </c>
      <c r="AZ64" s="9">
        <v>0</v>
      </c>
      <c r="BA64" s="9">
        <v>0</v>
      </c>
      <c r="BB64" s="9">
        <v>0</v>
      </c>
      <c r="BC64" s="9">
        <v>0</v>
      </c>
      <c r="BD64" s="9">
        <v>0</v>
      </c>
      <c r="BE64" s="9">
        <v>0</v>
      </c>
      <c r="BF64" s="9">
        <v>0</v>
      </c>
      <c r="BG64" s="10">
        <f t="shared" si="27"/>
        <v>4</v>
      </c>
    </row>
    <row r="65" spans="1:59" s="27" customFormat="1" ht="15" customHeight="1">
      <c r="A65" s="90"/>
      <c r="B65" s="42" t="s">
        <v>94</v>
      </c>
      <c r="C65" s="88" t="s">
        <v>95</v>
      </c>
      <c r="D65" s="6" t="s">
        <v>112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8">
        <f t="shared" si="25"/>
        <v>0</v>
      </c>
      <c r="W65" s="9">
        <v>0</v>
      </c>
      <c r="X65" s="9">
        <v>0</v>
      </c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>
        <v>2</v>
      </c>
      <c r="AQ65" s="13"/>
      <c r="AR65" s="13"/>
      <c r="AS65" s="13"/>
      <c r="AT65" s="13"/>
      <c r="AU65" s="13"/>
      <c r="AV65" s="13"/>
      <c r="AW65" s="9"/>
      <c r="AX65" s="8">
        <f t="shared" si="26"/>
        <v>2</v>
      </c>
      <c r="AY65" s="9">
        <v>0</v>
      </c>
      <c r="AZ65" s="9">
        <v>0</v>
      </c>
      <c r="BA65" s="9">
        <v>0</v>
      </c>
      <c r="BB65" s="9">
        <v>0</v>
      </c>
      <c r="BC65" s="9">
        <v>0</v>
      </c>
      <c r="BD65" s="9">
        <v>0</v>
      </c>
      <c r="BE65" s="9">
        <v>0</v>
      </c>
      <c r="BF65" s="9">
        <v>0</v>
      </c>
      <c r="BG65" s="10">
        <f t="shared" si="27"/>
        <v>2</v>
      </c>
    </row>
    <row r="66" spans="1:59" s="27" customFormat="1" ht="15" customHeight="1">
      <c r="A66" s="90"/>
      <c r="B66" s="42" t="s">
        <v>94</v>
      </c>
      <c r="C66" s="48" t="s">
        <v>95</v>
      </c>
      <c r="D66" s="6" t="s">
        <v>113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8">
        <f t="shared" si="25"/>
        <v>0</v>
      </c>
      <c r="W66" s="9">
        <v>0</v>
      </c>
      <c r="X66" s="9">
        <v>0</v>
      </c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>
        <v>6</v>
      </c>
      <c r="AQ66" s="13"/>
      <c r="AR66" s="13"/>
      <c r="AS66" s="13"/>
      <c r="AT66" s="13"/>
      <c r="AU66" s="13"/>
      <c r="AV66" s="13"/>
      <c r="AW66" s="9"/>
      <c r="AX66" s="8">
        <f t="shared" si="26"/>
        <v>6</v>
      </c>
      <c r="AY66" s="9">
        <v>0</v>
      </c>
      <c r="AZ66" s="9">
        <v>0</v>
      </c>
      <c r="BA66" s="9">
        <v>0</v>
      </c>
      <c r="BB66" s="9">
        <v>0</v>
      </c>
      <c r="BC66" s="9">
        <v>0</v>
      </c>
      <c r="BD66" s="9">
        <v>0</v>
      </c>
      <c r="BE66" s="9">
        <v>0</v>
      </c>
      <c r="BF66" s="9">
        <v>0</v>
      </c>
      <c r="BG66" s="10">
        <f t="shared" si="27"/>
        <v>6</v>
      </c>
    </row>
    <row r="67" spans="1:59" s="27" customFormat="1" ht="15" customHeight="1">
      <c r="A67" s="90"/>
      <c r="B67" s="42" t="s">
        <v>96</v>
      </c>
      <c r="C67" s="47" t="s">
        <v>97</v>
      </c>
      <c r="D67" s="6" t="s">
        <v>36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8">
        <f t="shared" si="25"/>
        <v>0</v>
      </c>
      <c r="W67" s="9">
        <v>0</v>
      </c>
      <c r="X67" s="9">
        <v>0</v>
      </c>
      <c r="Y67" s="13">
        <v>10</v>
      </c>
      <c r="Z67" s="13">
        <v>10</v>
      </c>
      <c r="AA67" s="13">
        <v>10</v>
      </c>
      <c r="AB67" s="13">
        <v>10</v>
      </c>
      <c r="AC67" s="13">
        <v>10</v>
      </c>
      <c r="AD67" s="13">
        <v>10</v>
      </c>
      <c r="AE67" s="13">
        <v>10</v>
      </c>
      <c r="AF67" s="13">
        <v>10</v>
      </c>
      <c r="AG67" s="13">
        <v>10</v>
      </c>
      <c r="AH67" s="13">
        <v>10</v>
      </c>
      <c r="AI67" s="13">
        <v>10</v>
      </c>
      <c r="AJ67" s="13">
        <v>10</v>
      </c>
      <c r="AK67" s="13">
        <v>10</v>
      </c>
      <c r="AL67" s="13">
        <v>10</v>
      </c>
      <c r="AM67" s="13">
        <v>10</v>
      </c>
      <c r="AN67" s="13">
        <v>10</v>
      </c>
      <c r="AO67" s="13">
        <v>10</v>
      </c>
      <c r="AP67" s="24">
        <v>12</v>
      </c>
      <c r="AQ67" s="13"/>
      <c r="AR67" s="13"/>
      <c r="AS67" s="13"/>
      <c r="AT67" s="13"/>
      <c r="AU67" s="13"/>
      <c r="AV67" s="13"/>
      <c r="AW67" s="13"/>
      <c r="AX67" s="8">
        <f t="shared" si="26"/>
        <v>182</v>
      </c>
      <c r="AY67" s="9">
        <v>0</v>
      </c>
      <c r="AZ67" s="9">
        <v>0</v>
      </c>
      <c r="BA67" s="9">
        <v>0</v>
      </c>
      <c r="BB67" s="9">
        <v>0</v>
      </c>
      <c r="BC67" s="9">
        <v>0</v>
      </c>
      <c r="BD67" s="9">
        <v>0</v>
      </c>
      <c r="BE67" s="9">
        <v>0</v>
      </c>
      <c r="BF67" s="9">
        <v>0</v>
      </c>
      <c r="BG67" s="10">
        <f t="shared" si="27"/>
        <v>182</v>
      </c>
    </row>
    <row r="68" spans="1:59" s="27" customFormat="1" ht="15" customHeight="1">
      <c r="A68" s="90"/>
      <c r="B68" s="42" t="s">
        <v>94</v>
      </c>
      <c r="C68" s="88" t="s">
        <v>95</v>
      </c>
      <c r="D68" s="6" t="s">
        <v>37</v>
      </c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8">
        <f t="shared" si="25"/>
        <v>0</v>
      </c>
      <c r="W68" s="9">
        <v>0</v>
      </c>
      <c r="X68" s="9">
        <v>0</v>
      </c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>
        <v>2</v>
      </c>
      <c r="AP68" s="13">
        <v>2</v>
      </c>
      <c r="AQ68" s="13"/>
      <c r="AR68" s="13"/>
      <c r="AS68" s="13"/>
      <c r="AT68" s="13"/>
      <c r="AU68" s="13"/>
      <c r="AV68" s="13"/>
      <c r="AW68" s="9"/>
      <c r="AX68" s="8">
        <f t="shared" si="26"/>
        <v>4</v>
      </c>
      <c r="AY68" s="9">
        <v>0</v>
      </c>
      <c r="AZ68" s="9">
        <v>0</v>
      </c>
      <c r="BA68" s="9">
        <v>0</v>
      </c>
      <c r="BB68" s="9">
        <v>0</v>
      </c>
      <c r="BC68" s="9">
        <v>0</v>
      </c>
      <c r="BD68" s="9">
        <v>0</v>
      </c>
      <c r="BE68" s="9">
        <v>0</v>
      </c>
      <c r="BF68" s="9">
        <v>0</v>
      </c>
      <c r="BG68" s="10">
        <f t="shared" si="27"/>
        <v>4</v>
      </c>
    </row>
    <row r="69" spans="1:59" s="27" customFormat="1" ht="15" customHeight="1">
      <c r="A69" s="90"/>
      <c r="B69" s="42" t="s">
        <v>94</v>
      </c>
      <c r="C69" s="88" t="s">
        <v>95</v>
      </c>
      <c r="D69" s="6" t="s">
        <v>112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8">
        <f t="shared" si="25"/>
        <v>0</v>
      </c>
      <c r="W69" s="9">
        <v>0</v>
      </c>
      <c r="X69" s="9">
        <v>0</v>
      </c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>
        <v>2</v>
      </c>
      <c r="AQ69" s="13"/>
      <c r="AR69" s="13"/>
      <c r="AS69" s="13"/>
      <c r="AT69" s="13"/>
      <c r="AU69" s="13"/>
      <c r="AV69" s="13"/>
      <c r="AW69" s="9"/>
      <c r="AX69" s="8">
        <f t="shared" si="26"/>
        <v>2</v>
      </c>
      <c r="AY69" s="9">
        <v>0</v>
      </c>
      <c r="AZ69" s="9">
        <v>0</v>
      </c>
      <c r="BA69" s="9">
        <v>0</v>
      </c>
      <c r="BB69" s="9">
        <v>0</v>
      </c>
      <c r="BC69" s="9">
        <v>0</v>
      </c>
      <c r="BD69" s="9">
        <v>0</v>
      </c>
      <c r="BE69" s="9">
        <v>0</v>
      </c>
      <c r="BF69" s="9">
        <v>0</v>
      </c>
      <c r="BG69" s="10">
        <f t="shared" si="27"/>
        <v>2</v>
      </c>
    </row>
    <row r="70" spans="1:59" s="27" customFormat="1" ht="15" customHeight="1">
      <c r="A70" s="90"/>
      <c r="B70" s="42" t="s">
        <v>94</v>
      </c>
      <c r="C70" s="48" t="s">
        <v>95</v>
      </c>
      <c r="D70" s="6" t="s">
        <v>113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8">
        <f t="shared" si="25"/>
        <v>0</v>
      </c>
      <c r="W70" s="9">
        <v>0</v>
      </c>
      <c r="X70" s="9">
        <v>0</v>
      </c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>
        <v>6</v>
      </c>
      <c r="AQ70" s="13"/>
      <c r="AR70" s="13"/>
      <c r="AS70" s="13"/>
      <c r="AT70" s="13"/>
      <c r="AU70" s="13"/>
      <c r="AV70" s="13"/>
      <c r="AW70" s="9"/>
      <c r="AX70" s="8">
        <f t="shared" si="26"/>
        <v>6</v>
      </c>
      <c r="AY70" s="9">
        <v>0</v>
      </c>
      <c r="AZ70" s="9">
        <v>0</v>
      </c>
      <c r="BA70" s="9">
        <v>0</v>
      </c>
      <c r="BB70" s="9">
        <v>0</v>
      </c>
      <c r="BC70" s="9">
        <v>0</v>
      </c>
      <c r="BD70" s="9">
        <v>0</v>
      </c>
      <c r="BE70" s="9">
        <v>0</v>
      </c>
      <c r="BF70" s="9">
        <v>0</v>
      </c>
      <c r="BG70" s="10">
        <f t="shared" si="27"/>
        <v>6</v>
      </c>
    </row>
    <row r="71" spans="1:59" s="27" customFormat="1" ht="15" customHeight="1">
      <c r="A71" s="90"/>
      <c r="B71" s="42" t="s">
        <v>98</v>
      </c>
      <c r="C71" s="47" t="s">
        <v>99</v>
      </c>
      <c r="D71" s="6" t="s">
        <v>36</v>
      </c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8">
        <f t="shared" si="25"/>
        <v>0</v>
      </c>
      <c r="W71" s="9">
        <v>0</v>
      </c>
      <c r="X71" s="9">
        <v>0</v>
      </c>
      <c r="Y71" s="13">
        <v>8</v>
      </c>
      <c r="Z71" s="13">
        <v>8</v>
      </c>
      <c r="AA71" s="13">
        <v>8</v>
      </c>
      <c r="AB71" s="13">
        <v>8</v>
      </c>
      <c r="AC71" s="13">
        <v>8</v>
      </c>
      <c r="AD71" s="13">
        <v>8</v>
      </c>
      <c r="AE71" s="13">
        <v>8</v>
      </c>
      <c r="AF71" s="13">
        <v>8</v>
      </c>
      <c r="AG71" s="13">
        <v>8</v>
      </c>
      <c r="AH71" s="13">
        <v>8</v>
      </c>
      <c r="AI71" s="13">
        <v>8</v>
      </c>
      <c r="AJ71" s="13">
        <v>8</v>
      </c>
      <c r="AK71" s="13">
        <v>8</v>
      </c>
      <c r="AL71" s="13">
        <v>8</v>
      </c>
      <c r="AM71" s="13">
        <v>8</v>
      </c>
      <c r="AN71" s="13">
        <v>8</v>
      </c>
      <c r="AO71" s="13">
        <v>8</v>
      </c>
      <c r="AP71" s="13">
        <v>8</v>
      </c>
      <c r="AQ71" s="24">
        <v>6</v>
      </c>
      <c r="AR71" s="13"/>
      <c r="AS71" s="13"/>
      <c r="AT71" s="13"/>
      <c r="AU71" s="13"/>
      <c r="AV71" s="13"/>
      <c r="AW71" s="13"/>
      <c r="AX71" s="8">
        <f t="shared" si="26"/>
        <v>150</v>
      </c>
      <c r="AY71" s="9">
        <v>0</v>
      </c>
      <c r="AZ71" s="9">
        <v>0</v>
      </c>
      <c r="BA71" s="9">
        <v>0</v>
      </c>
      <c r="BB71" s="9">
        <v>0</v>
      </c>
      <c r="BC71" s="9">
        <v>0</v>
      </c>
      <c r="BD71" s="9">
        <v>0</v>
      </c>
      <c r="BE71" s="9">
        <v>0</v>
      </c>
      <c r="BF71" s="9">
        <v>0</v>
      </c>
      <c r="BG71" s="10">
        <f aca="true" t="shared" si="28" ref="BG71:BG79">SUM(V71+AX71)</f>
        <v>150</v>
      </c>
    </row>
    <row r="72" spans="1:59" s="27" customFormat="1" ht="15" customHeight="1">
      <c r="A72" s="90"/>
      <c r="B72" s="42" t="s">
        <v>94</v>
      </c>
      <c r="C72" s="88" t="s">
        <v>95</v>
      </c>
      <c r="D72" s="6" t="s">
        <v>37</v>
      </c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8">
        <f t="shared" si="25"/>
        <v>0</v>
      </c>
      <c r="W72" s="9">
        <v>0</v>
      </c>
      <c r="X72" s="9">
        <v>0</v>
      </c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>
        <v>2</v>
      </c>
      <c r="AP72" s="13">
        <v>2</v>
      </c>
      <c r="AQ72" s="13"/>
      <c r="AR72" s="13"/>
      <c r="AS72" s="13"/>
      <c r="AT72" s="13"/>
      <c r="AU72" s="13"/>
      <c r="AV72" s="13"/>
      <c r="AW72" s="9"/>
      <c r="AX72" s="8">
        <f t="shared" si="26"/>
        <v>4</v>
      </c>
      <c r="AY72" s="9">
        <v>0</v>
      </c>
      <c r="AZ72" s="9">
        <v>0</v>
      </c>
      <c r="BA72" s="9">
        <v>0</v>
      </c>
      <c r="BB72" s="9">
        <v>0</v>
      </c>
      <c r="BC72" s="9">
        <v>0</v>
      </c>
      <c r="BD72" s="9">
        <v>0</v>
      </c>
      <c r="BE72" s="9">
        <v>0</v>
      </c>
      <c r="BF72" s="9">
        <v>0</v>
      </c>
      <c r="BG72" s="10">
        <f t="shared" si="28"/>
        <v>4</v>
      </c>
    </row>
    <row r="73" spans="1:59" s="27" customFormat="1" ht="15" customHeight="1">
      <c r="A73" s="90"/>
      <c r="B73" s="42" t="s">
        <v>94</v>
      </c>
      <c r="C73" s="88" t="s">
        <v>95</v>
      </c>
      <c r="D73" s="6" t="s">
        <v>112</v>
      </c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8">
        <f t="shared" si="25"/>
        <v>0</v>
      </c>
      <c r="W73" s="9">
        <v>0</v>
      </c>
      <c r="X73" s="9">
        <v>0</v>
      </c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>
        <v>2</v>
      </c>
      <c r="AQ73" s="13"/>
      <c r="AR73" s="13"/>
      <c r="AS73" s="13"/>
      <c r="AT73" s="13"/>
      <c r="AU73" s="13"/>
      <c r="AV73" s="13"/>
      <c r="AW73" s="9"/>
      <c r="AX73" s="8">
        <f t="shared" si="26"/>
        <v>2</v>
      </c>
      <c r="AY73" s="9">
        <v>0</v>
      </c>
      <c r="AZ73" s="9">
        <v>0</v>
      </c>
      <c r="BA73" s="9">
        <v>0</v>
      </c>
      <c r="BB73" s="9">
        <v>0</v>
      </c>
      <c r="BC73" s="9">
        <v>0</v>
      </c>
      <c r="BD73" s="9">
        <v>0</v>
      </c>
      <c r="BE73" s="9">
        <v>0</v>
      </c>
      <c r="BF73" s="9">
        <v>0</v>
      </c>
      <c r="BG73" s="10">
        <f t="shared" si="28"/>
        <v>2</v>
      </c>
    </row>
    <row r="74" spans="1:59" s="27" customFormat="1" ht="15" customHeight="1">
      <c r="A74" s="90"/>
      <c r="B74" s="42" t="s">
        <v>94</v>
      </c>
      <c r="C74" s="48" t="s">
        <v>95</v>
      </c>
      <c r="D74" s="6" t="s">
        <v>113</v>
      </c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8">
        <f t="shared" si="25"/>
        <v>0</v>
      </c>
      <c r="W74" s="9">
        <v>0</v>
      </c>
      <c r="X74" s="9">
        <v>0</v>
      </c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>
        <v>6</v>
      </c>
      <c r="AR74" s="13"/>
      <c r="AS74" s="13"/>
      <c r="AT74" s="13"/>
      <c r="AU74" s="13"/>
      <c r="AV74" s="13"/>
      <c r="AW74" s="9"/>
      <c r="AX74" s="8">
        <f t="shared" si="26"/>
        <v>6</v>
      </c>
      <c r="AY74" s="9">
        <v>0</v>
      </c>
      <c r="AZ74" s="9">
        <v>0</v>
      </c>
      <c r="BA74" s="9">
        <v>0</v>
      </c>
      <c r="BB74" s="9">
        <v>0</v>
      </c>
      <c r="BC74" s="9">
        <v>0</v>
      </c>
      <c r="BD74" s="9">
        <v>0</v>
      </c>
      <c r="BE74" s="9">
        <v>0</v>
      </c>
      <c r="BF74" s="9">
        <v>0</v>
      </c>
      <c r="BG74" s="10">
        <f t="shared" si="28"/>
        <v>6</v>
      </c>
    </row>
    <row r="75" spans="1:59" ht="15" customHeight="1">
      <c r="A75" s="90"/>
      <c r="B75" s="30" t="s">
        <v>183</v>
      </c>
      <c r="C75" s="30" t="s">
        <v>88</v>
      </c>
      <c r="D75" s="6" t="s">
        <v>36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13"/>
      <c r="U75" s="13"/>
      <c r="V75" s="8">
        <f t="shared" si="25"/>
        <v>0</v>
      </c>
      <c r="W75" s="9">
        <v>0</v>
      </c>
      <c r="X75" s="9">
        <v>0</v>
      </c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>
        <v>24</v>
      </c>
      <c r="AR75" s="13">
        <v>36</v>
      </c>
      <c r="AS75" s="13">
        <v>36</v>
      </c>
      <c r="AT75" s="28">
        <v>12</v>
      </c>
      <c r="AU75" s="13"/>
      <c r="AV75" s="13"/>
      <c r="AW75" s="13"/>
      <c r="AX75" s="8">
        <f t="shared" si="26"/>
        <v>108</v>
      </c>
      <c r="AY75" s="9">
        <v>0</v>
      </c>
      <c r="AZ75" s="9">
        <v>0</v>
      </c>
      <c r="BA75" s="9">
        <v>0</v>
      </c>
      <c r="BB75" s="9">
        <v>0</v>
      </c>
      <c r="BC75" s="9">
        <v>0</v>
      </c>
      <c r="BD75" s="9">
        <v>0</v>
      </c>
      <c r="BE75" s="9">
        <v>0</v>
      </c>
      <c r="BF75" s="9">
        <v>0</v>
      </c>
      <c r="BG75" s="10">
        <f t="shared" si="28"/>
        <v>108</v>
      </c>
    </row>
    <row r="76" spans="1:59" s="35" customFormat="1" ht="15" customHeight="1">
      <c r="A76" s="90"/>
      <c r="B76" s="30" t="s">
        <v>139</v>
      </c>
      <c r="C76" s="30" t="s">
        <v>89</v>
      </c>
      <c r="D76" s="6" t="s">
        <v>36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8">
        <f t="shared" si="25"/>
        <v>0</v>
      </c>
      <c r="W76" s="9">
        <v>0</v>
      </c>
      <c r="X76" s="9">
        <v>0</v>
      </c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>
        <v>24</v>
      </c>
      <c r="AU76" s="13">
        <v>36</v>
      </c>
      <c r="AV76" s="13">
        <v>36</v>
      </c>
      <c r="AW76" s="28">
        <v>12</v>
      </c>
      <c r="AX76" s="8">
        <f t="shared" si="26"/>
        <v>108</v>
      </c>
      <c r="AY76" s="9">
        <v>0</v>
      </c>
      <c r="AZ76" s="9">
        <v>0</v>
      </c>
      <c r="BA76" s="9">
        <v>0</v>
      </c>
      <c r="BB76" s="9">
        <v>0</v>
      </c>
      <c r="BC76" s="9">
        <v>0</v>
      </c>
      <c r="BD76" s="9">
        <v>0</v>
      </c>
      <c r="BE76" s="9">
        <v>0</v>
      </c>
      <c r="BF76" s="9">
        <v>0</v>
      </c>
      <c r="BG76" s="10">
        <f t="shared" si="28"/>
        <v>108</v>
      </c>
    </row>
    <row r="77" spans="1:59" ht="15" customHeight="1">
      <c r="A77" s="90"/>
      <c r="B77" s="42" t="s">
        <v>140</v>
      </c>
      <c r="C77" s="47" t="s">
        <v>91</v>
      </c>
      <c r="D77" s="6" t="s">
        <v>36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8">
        <f t="shared" si="25"/>
        <v>0</v>
      </c>
      <c r="W77" s="9">
        <v>0</v>
      </c>
      <c r="X77" s="9">
        <v>0</v>
      </c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20"/>
      <c r="AW77" s="24">
        <v>6</v>
      </c>
      <c r="AX77" s="8">
        <f t="shared" si="26"/>
        <v>6</v>
      </c>
      <c r="AY77" s="9">
        <v>0</v>
      </c>
      <c r="AZ77" s="9">
        <v>0</v>
      </c>
      <c r="BA77" s="9">
        <v>0</v>
      </c>
      <c r="BB77" s="9">
        <v>0</v>
      </c>
      <c r="BC77" s="9">
        <v>0</v>
      </c>
      <c r="BD77" s="9">
        <v>0</v>
      </c>
      <c r="BE77" s="9">
        <v>0</v>
      </c>
      <c r="BF77" s="9">
        <v>0</v>
      </c>
      <c r="BG77" s="10">
        <f t="shared" si="28"/>
        <v>6</v>
      </c>
    </row>
    <row r="78" spans="1:59" ht="15" customHeight="1">
      <c r="A78" s="90"/>
      <c r="B78" s="42"/>
      <c r="C78" s="88"/>
      <c r="D78" s="6" t="s">
        <v>112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8">
        <f t="shared" si="25"/>
        <v>0</v>
      </c>
      <c r="W78" s="9">
        <v>0</v>
      </c>
      <c r="X78" s="9">
        <v>0</v>
      </c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8">
        <f t="shared" si="26"/>
        <v>0</v>
      </c>
      <c r="AY78" s="9">
        <v>0</v>
      </c>
      <c r="AZ78" s="9">
        <v>0</v>
      </c>
      <c r="BA78" s="9">
        <v>0</v>
      </c>
      <c r="BB78" s="9">
        <v>0</v>
      </c>
      <c r="BC78" s="9">
        <v>0</v>
      </c>
      <c r="BD78" s="9">
        <v>0</v>
      </c>
      <c r="BE78" s="9">
        <v>0</v>
      </c>
      <c r="BF78" s="9">
        <v>0</v>
      </c>
      <c r="BG78" s="10">
        <f t="shared" si="28"/>
        <v>0</v>
      </c>
    </row>
    <row r="79" spans="1:59" ht="15" customHeight="1">
      <c r="A79" s="90"/>
      <c r="B79" s="42" t="s">
        <v>90</v>
      </c>
      <c r="C79" s="48" t="s">
        <v>91</v>
      </c>
      <c r="D79" s="6" t="s">
        <v>113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8">
        <f t="shared" si="25"/>
        <v>0</v>
      </c>
      <c r="W79" s="9">
        <v>0</v>
      </c>
      <c r="X79" s="9">
        <v>0</v>
      </c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>
        <v>6</v>
      </c>
      <c r="AX79" s="8">
        <f t="shared" si="26"/>
        <v>6</v>
      </c>
      <c r="AY79" s="9">
        <v>0</v>
      </c>
      <c r="AZ79" s="9">
        <v>0</v>
      </c>
      <c r="BA79" s="9">
        <v>0</v>
      </c>
      <c r="BB79" s="9">
        <v>0</v>
      </c>
      <c r="BC79" s="9">
        <v>0</v>
      </c>
      <c r="BD79" s="9">
        <v>0</v>
      </c>
      <c r="BE79" s="9">
        <v>0</v>
      </c>
      <c r="BF79" s="9">
        <v>0</v>
      </c>
      <c r="BG79" s="10">
        <f t="shared" si="28"/>
        <v>6</v>
      </c>
    </row>
    <row r="80" spans="1:59" ht="15" customHeight="1">
      <c r="A80" s="90"/>
      <c r="B80" s="45" t="s">
        <v>115</v>
      </c>
      <c r="C80" s="45"/>
      <c r="D80" s="45"/>
      <c r="E80" s="7">
        <f aca="true" t="shared" si="29" ref="E80:AJ80">SUM(E7,E17,E27,E55)</f>
        <v>36</v>
      </c>
      <c r="F80" s="7">
        <f t="shared" si="29"/>
        <v>36</v>
      </c>
      <c r="G80" s="7">
        <f t="shared" si="29"/>
        <v>36</v>
      </c>
      <c r="H80" s="7">
        <f t="shared" si="29"/>
        <v>36</v>
      </c>
      <c r="I80" s="7">
        <f t="shared" si="29"/>
        <v>36</v>
      </c>
      <c r="J80" s="7">
        <f t="shared" si="29"/>
        <v>36</v>
      </c>
      <c r="K80" s="7">
        <f t="shared" si="29"/>
        <v>36</v>
      </c>
      <c r="L80" s="7">
        <f t="shared" si="29"/>
        <v>36</v>
      </c>
      <c r="M80" s="7">
        <f t="shared" si="29"/>
        <v>36</v>
      </c>
      <c r="N80" s="7">
        <f t="shared" si="29"/>
        <v>36</v>
      </c>
      <c r="O80" s="7">
        <f t="shared" si="29"/>
        <v>36</v>
      </c>
      <c r="P80" s="7">
        <f t="shared" si="29"/>
        <v>36</v>
      </c>
      <c r="Q80" s="7">
        <f t="shared" si="29"/>
        <v>36</v>
      </c>
      <c r="R80" s="7">
        <f t="shared" si="29"/>
        <v>36</v>
      </c>
      <c r="S80" s="7">
        <f t="shared" si="29"/>
        <v>36</v>
      </c>
      <c r="T80" s="34">
        <f t="shared" si="29"/>
        <v>36</v>
      </c>
      <c r="U80" s="34">
        <f t="shared" si="29"/>
        <v>36</v>
      </c>
      <c r="V80" s="11">
        <f t="shared" si="29"/>
        <v>612</v>
      </c>
      <c r="W80" s="7">
        <f t="shared" si="29"/>
        <v>0</v>
      </c>
      <c r="X80" s="7">
        <f t="shared" si="29"/>
        <v>0</v>
      </c>
      <c r="Y80" s="7">
        <f t="shared" si="29"/>
        <v>36</v>
      </c>
      <c r="Z80" s="7">
        <f t="shared" si="29"/>
        <v>36</v>
      </c>
      <c r="AA80" s="7">
        <f t="shared" si="29"/>
        <v>36</v>
      </c>
      <c r="AB80" s="7">
        <f t="shared" si="29"/>
        <v>36</v>
      </c>
      <c r="AC80" s="7">
        <f t="shared" si="29"/>
        <v>36</v>
      </c>
      <c r="AD80" s="7">
        <f t="shared" si="29"/>
        <v>36</v>
      </c>
      <c r="AE80" s="7">
        <f t="shared" si="29"/>
        <v>36</v>
      </c>
      <c r="AF80" s="7">
        <f t="shared" si="29"/>
        <v>36</v>
      </c>
      <c r="AG80" s="7">
        <f t="shared" si="29"/>
        <v>36</v>
      </c>
      <c r="AH80" s="7">
        <f t="shared" si="29"/>
        <v>36</v>
      </c>
      <c r="AI80" s="7">
        <f t="shared" si="29"/>
        <v>36</v>
      </c>
      <c r="AJ80" s="22">
        <f t="shared" si="29"/>
        <v>36</v>
      </c>
      <c r="AK80" s="7">
        <f aca="true" t="shared" si="30" ref="AK80:BG80">SUM(AK7,AK17,AK27,AK55)</f>
        <v>36</v>
      </c>
      <c r="AL80" s="7">
        <f t="shared" si="30"/>
        <v>36</v>
      </c>
      <c r="AM80" s="7">
        <f t="shared" si="30"/>
        <v>36</v>
      </c>
      <c r="AN80" s="7">
        <f t="shared" si="30"/>
        <v>36</v>
      </c>
      <c r="AO80" s="7">
        <f t="shared" si="30"/>
        <v>36</v>
      </c>
      <c r="AP80" s="34">
        <f t="shared" si="30"/>
        <v>36</v>
      </c>
      <c r="AQ80" s="34">
        <f t="shared" si="30"/>
        <v>36</v>
      </c>
      <c r="AR80" s="7">
        <f t="shared" si="30"/>
        <v>36</v>
      </c>
      <c r="AS80" s="22">
        <f t="shared" si="30"/>
        <v>36</v>
      </c>
      <c r="AT80" s="22">
        <f t="shared" si="30"/>
        <v>36</v>
      </c>
      <c r="AU80" s="22">
        <f t="shared" si="30"/>
        <v>36</v>
      </c>
      <c r="AV80" s="22">
        <f t="shared" si="30"/>
        <v>36</v>
      </c>
      <c r="AW80" s="34">
        <f t="shared" si="30"/>
        <v>18</v>
      </c>
      <c r="AX80" s="11">
        <f t="shared" si="30"/>
        <v>882</v>
      </c>
      <c r="AY80" s="7">
        <f t="shared" si="30"/>
        <v>0</v>
      </c>
      <c r="AZ80" s="7">
        <f t="shared" si="30"/>
        <v>0</v>
      </c>
      <c r="BA80" s="7">
        <f t="shared" si="30"/>
        <v>0</v>
      </c>
      <c r="BB80" s="7">
        <f t="shared" si="30"/>
        <v>0</v>
      </c>
      <c r="BC80" s="7">
        <f t="shared" si="30"/>
        <v>0</v>
      </c>
      <c r="BD80" s="7">
        <f t="shared" si="30"/>
        <v>0</v>
      </c>
      <c r="BE80" s="7">
        <f t="shared" si="30"/>
        <v>0</v>
      </c>
      <c r="BF80" s="7">
        <f t="shared" si="30"/>
        <v>0</v>
      </c>
      <c r="BG80" s="7">
        <f t="shared" si="30"/>
        <v>1494</v>
      </c>
    </row>
    <row r="81" spans="1:59" ht="15" customHeight="1">
      <c r="A81" s="90"/>
      <c r="B81" s="45" t="s">
        <v>116</v>
      </c>
      <c r="C81" s="45"/>
      <c r="D81" s="45"/>
      <c r="E81" s="7">
        <f aca="true" t="shared" si="31" ref="E81:AJ81">SUM(E8,E18,E28,E56)</f>
        <v>0</v>
      </c>
      <c r="F81" s="7">
        <f t="shared" si="31"/>
        <v>0</v>
      </c>
      <c r="G81" s="7">
        <f t="shared" si="31"/>
        <v>0</v>
      </c>
      <c r="H81" s="7">
        <f t="shared" si="31"/>
        <v>0</v>
      </c>
      <c r="I81" s="7">
        <f t="shared" si="31"/>
        <v>0</v>
      </c>
      <c r="J81" s="7">
        <f t="shared" si="31"/>
        <v>0</v>
      </c>
      <c r="K81" s="7">
        <f t="shared" si="31"/>
        <v>0</v>
      </c>
      <c r="L81" s="7">
        <f t="shared" si="31"/>
        <v>0</v>
      </c>
      <c r="M81" s="7">
        <f t="shared" si="31"/>
        <v>0</v>
      </c>
      <c r="N81" s="7">
        <f t="shared" si="31"/>
        <v>0</v>
      </c>
      <c r="O81" s="7">
        <f t="shared" si="31"/>
        <v>0</v>
      </c>
      <c r="P81" s="7">
        <f t="shared" si="31"/>
        <v>0</v>
      </c>
      <c r="Q81" s="7">
        <f t="shared" si="31"/>
        <v>0</v>
      </c>
      <c r="R81" s="7">
        <f t="shared" si="31"/>
        <v>0</v>
      </c>
      <c r="S81" s="7">
        <f t="shared" si="31"/>
        <v>2</v>
      </c>
      <c r="T81" s="34">
        <f t="shared" si="31"/>
        <v>6</v>
      </c>
      <c r="U81" s="34">
        <f t="shared" si="31"/>
        <v>0</v>
      </c>
      <c r="V81" s="11">
        <f t="shared" si="31"/>
        <v>8</v>
      </c>
      <c r="W81" s="7">
        <f t="shared" si="31"/>
        <v>0</v>
      </c>
      <c r="X81" s="7">
        <f t="shared" si="31"/>
        <v>0</v>
      </c>
      <c r="Y81" s="7">
        <f t="shared" si="31"/>
        <v>0</v>
      </c>
      <c r="Z81" s="7">
        <f t="shared" si="31"/>
        <v>0</v>
      </c>
      <c r="AA81" s="7">
        <f t="shared" si="31"/>
        <v>0</v>
      </c>
      <c r="AB81" s="7">
        <f t="shared" si="31"/>
        <v>0</v>
      </c>
      <c r="AC81" s="7">
        <f t="shared" si="31"/>
        <v>0</v>
      </c>
      <c r="AD81" s="7">
        <f t="shared" si="31"/>
        <v>0</v>
      </c>
      <c r="AE81" s="7">
        <f t="shared" si="31"/>
        <v>0</v>
      </c>
      <c r="AF81" s="7">
        <f t="shared" si="31"/>
        <v>0</v>
      </c>
      <c r="AG81" s="7">
        <f t="shared" si="31"/>
        <v>0</v>
      </c>
      <c r="AH81" s="7">
        <f t="shared" si="31"/>
        <v>0</v>
      </c>
      <c r="AI81" s="7">
        <f t="shared" si="31"/>
        <v>0</v>
      </c>
      <c r="AJ81" s="22">
        <f t="shared" si="31"/>
        <v>0</v>
      </c>
      <c r="AK81" s="7">
        <f aca="true" t="shared" si="32" ref="AK81:BG81">SUM(AK8,AK18,AK28,AK56)</f>
        <v>0</v>
      </c>
      <c r="AL81" s="7">
        <f t="shared" si="32"/>
        <v>0</v>
      </c>
      <c r="AM81" s="7">
        <f t="shared" si="32"/>
        <v>0</v>
      </c>
      <c r="AN81" s="7">
        <f t="shared" si="32"/>
        <v>2</v>
      </c>
      <c r="AO81" s="7">
        <f t="shared" si="32"/>
        <v>6</v>
      </c>
      <c r="AP81" s="34">
        <f t="shared" si="32"/>
        <v>4</v>
      </c>
      <c r="AQ81" s="34">
        <f t="shared" si="32"/>
        <v>0</v>
      </c>
      <c r="AR81" s="7">
        <f t="shared" si="32"/>
        <v>0</v>
      </c>
      <c r="AS81" s="22">
        <f t="shared" si="32"/>
        <v>0</v>
      </c>
      <c r="AT81" s="22">
        <f t="shared" si="32"/>
        <v>0</v>
      </c>
      <c r="AU81" s="22">
        <f t="shared" si="32"/>
        <v>0</v>
      </c>
      <c r="AV81" s="22">
        <f t="shared" si="32"/>
        <v>0</v>
      </c>
      <c r="AW81" s="34">
        <f t="shared" si="32"/>
        <v>0</v>
      </c>
      <c r="AX81" s="11">
        <f t="shared" si="32"/>
        <v>12</v>
      </c>
      <c r="AY81" s="7">
        <f t="shared" si="32"/>
        <v>0</v>
      </c>
      <c r="AZ81" s="7">
        <f t="shared" si="32"/>
        <v>0</v>
      </c>
      <c r="BA81" s="7">
        <f t="shared" si="32"/>
        <v>0</v>
      </c>
      <c r="BB81" s="7">
        <f t="shared" si="32"/>
        <v>0</v>
      </c>
      <c r="BC81" s="7">
        <f t="shared" si="32"/>
        <v>0</v>
      </c>
      <c r="BD81" s="7">
        <f t="shared" si="32"/>
        <v>0</v>
      </c>
      <c r="BE81" s="7">
        <f t="shared" si="32"/>
        <v>0</v>
      </c>
      <c r="BF81" s="7">
        <f t="shared" si="32"/>
        <v>0</v>
      </c>
      <c r="BG81" s="7">
        <f t="shared" si="32"/>
        <v>20</v>
      </c>
    </row>
    <row r="82" spans="1:59" ht="15" customHeight="1">
      <c r="A82" s="90"/>
      <c r="B82" s="45" t="s">
        <v>117</v>
      </c>
      <c r="C82" s="45"/>
      <c r="D82" s="45"/>
      <c r="E82" s="7">
        <f aca="true" t="shared" si="33" ref="E82:AJ82">SUM(E19,E29,E57)</f>
        <v>0</v>
      </c>
      <c r="F82" s="7">
        <f t="shared" si="33"/>
        <v>0</v>
      </c>
      <c r="G82" s="7">
        <f t="shared" si="33"/>
        <v>0</v>
      </c>
      <c r="H82" s="7">
        <f t="shared" si="33"/>
        <v>0</v>
      </c>
      <c r="I82" s="7">
        <f t="shared" si="33"/>
        <v>0</v>
      </c>
      <c r="J82" s="7">
        <f t="shared" si="33"/>
        <v>0</v>
      </c>
      <c r="K82" s="7">
        <f t="shared" si="33"/>
        <v>0</v>
      </c>
      <c r="L82" s="7">
        <f t="shared" si="33"/>
        <v>0</v>
      </c>
      <c r="M82" s="7">
        <f t="shared" si="33"/>
        <v>0</v>
      </c>
      <c r="N82" s="7">
        <f t="shared" si="33"/>
        <v>0</v>
      </c>
      <c r="O82" s="7">
        <f t="shared" si="33"/>
        <v>0</v>
      </c>
      <c r="P82" s="7">
        <f t="shared" si="33"/>
        <v>0</v>
      </c>
      <c r="Q82" s="7">
        <f t="shared" si="33"/>
        <v>0</v>
      </c>
      <c r="R82" s="7">
        <f t="shared" si="33"/>
        <v>0</v>
      </c>
      <c r="S82" s="7">
        <f t="shared" si="33"/>
        <v>0</v>
      </c>
      <c r="T82" s="34">
        <f t="shared" si="33"/>
        <v>0</v>
      </c>
      <c r="U82" s="34">
        <f t="shared" si="33"/>
        <v>0</v>
      </c>
      <c r="V82" s="11">
        <f t="shared" si="33"/>
        <v>0</v>
      </c>
      <c r="W82" s="7">
        <f t="shared" si="33"/>
        <v>0</v>
      </c>
      <c r="X82" s="7">
        <f t="shared" si="33"/>
        <v>0</v>
      </c>
      <c r="Y82" s="7">
        <f t="shared" si="33"/>
        <v>0</v>
      </c>
      <c r="Z82" s="7">
        <f t="shared" si="33"/>
        <v>0</v>
      </c>
      <c r="AA82" s="7">
        <f t="shared" si="33"/>
        <v>0</v>
      </c>
      <c r="AB82" s="7">
        <f t="shared" si="33"/>
        <v>0</v>
      </c>
      <c r="AC82" s="7">
        <f t="shared" si="33"/>
        <v>0</v>
      </c>
      <c r="AD82" s="7">
        <f t="shared" si="33"/>
        <v>0</v>
      </c>
      <c r="AE82" s="7">
        <f t="shared" si="33"/>
        <v>0</v>
      </c>
      <c r="AF82" s="7">
        <f t="shared" si="33"/>
        <v>0</v>
      </c>
      <c r="AG82" s="7">
        <f t="shared" si="33"/>
        <v>0</v>
      </c>
      <c r="AH82" s="7">
        <f t="shared" si="33"/>
        <v>0</v>
      </c>
      <c r="AI82" s="7">
        <f t="shared" si="33"/>
        <v>0</v>
      </c>
      <c r="AJ82" s="22">
        <f t="shared" si="33"/>
        <v>0</v>
      </c>
      <c r="AK82" s="7">
        <f aca="true" t="shared" si="34" ref="AK82:BG82">SUM(AK19,AK29,AK57)</f>
        <v>0</v>
      </c>
      <c r="AL82" s="7">
        <f t="shared" si="34"/>
        <v>0</v>
      </c>
      <c r="AM82" s="7">
        <f t="shared" si="34"/>
        <v>0</v>
      </c>
      <c r="AN82" s="7">
        <f t="shared" si="34"/>
        <v>0</v>
      </c>
      <c r="AO82" s="7">
        <f t="shared" si="34"/>
        <v>0</v>
      </c>
      <c r="AP82" s="34">
        <f t="shared" si="34"/>
        <v>6</v>
      </c>
      <c r="AQ82" s="34">
        <f t="shared" si="34"/>
        <v>0</v>
      </c>
      <c r="AR82" s="7">
        <f t="shared" si="34"/>
        <v>0</v>
      </c>
      <c r="AS82" s="22">
        <f t="shared" si="34"/>
        <v>0</v>
      </c>
      <c r="AT82" s="22">
        <f t="shared" si="34"/>
        <v>0</v>
      </c>
      <c r="AU82" s="22">
        <f t="shared" si="34"/>
        <v>0</v>
      </c>
      <c r="AV82" s="22">
        <f t="shared" si="34"/>
        <v>0</v>
      </c>
      <c r="AW82" s="34">
        <f t="shared" si="34"/>
        <v>0</v>
      </c>
      <c r="AX82" s="11">
        <f t="shared" si="34"/>
        <v>6</v>
      </c>
      <c r="AY82" s="7">
        <f t="shared" si="34"/>
        <v>0</v>
      </c>
      <c r="AZ82" s="7">
        <f t="shared" si="34"/>
        <v>0</v>
      </c>
      <c r="BA82" s="7">
        <f t="shared" si="34"/>
        <v>0</v>
      </c>
      <c r="BB82" s="7">
        <f t="shared" si="34"/>
        <v>0</v>
      </c>
      <c r="BC82" s="7">
        <f t="shared" si="34"/>
        <v>0</v>
      </c>
      <c r="BD82" s="7">
        <f t="shared" si="34"/>
        <v>0</v>
      </c>
      <c r="BE82" s="7">
        <f t="shared" si="34"/>
        <v>0</v>
      </c>
      <c r="BF82" s="7">
        <f t="shared" si="34"/>
        <v>0</v>
      </c>
      <c r="BG82" s="7">
        <f t="shared" si="34"/>
        <v>6</v>
      </c>
    </row>
    <row r="83" spans="1:59" ht="15" customHeight="1">
      <c r="A83" s="90"/>
      <c r="B83" s="45" t="s">
        <v>118</v>
      </c>
      <c r="C83" s="45"/>
      <c r="D83" s="45"/>
      <c r="E83" s="7">
        <f aca="true" t="shared" si="35" ref="E83:AJ83">SUM(E20,E30,E58)</f>
        <v>0</v>
      </c>
      <c r="F83" s="7">
        <f t="shared" si="35"/>
        <v>0</v>
      </c>
      <c r="G83" s="7">
        <f t="shared" si="35"/>
        <v>0</v>
      </c>
      <c r="H83" s="7">
        <f t="shared" si="35"/>
        <v>0</v>
      </c>
      <c r="I83" s="7">
        <f t="shared" si="35"/>
        <v>0</v>
      </c>
      <c r="J83" s="7">
        <f t="shared" si="35"/>
        <v>0</v>
      </c>
      <c r="K83" s="7">
        <f t="shared" si="35"/>
        <v>0</v>
      </c>
      <c r="L83" s="7">
        <f t="shared" si="35"/>
        <v>0</v>
      </c>
      <c r="M83" s="7">
        <f t="shared" si="35"/>
        <v>0</v>
      </c>
      <c r="N83" s="7">
        <f t="shared" si="35"/>
        <v>0</v>
      </c>
      <c r="O83" s="7">
        <f t="shared" si="35"/>
        <v>0</v>
      </c>
      <c r="P83" s="7">
        <f t="shared" si="35"/>
        <v>0</v>
      </c>
      <c r="Q83" s="7">
        <f t="shared" si="35"/>
        <v>0</v>
      </c>
      <c r="R83" s="7">
        <f t="shared" si="35"/>
        <v>0</v>
      </c>
      <c r="S83" s="7">
        <f t="shared" si="35"/>
        <v>0</v>
      </c>
      <c r="T83" s="34">
        <f t="shared" si="35"/>
        <v>6</v>
      </c>
      <c r="U83" s="34">
        <f t="shared" si="35"/>
        <v>18</v>
      </c>
      <c r="V83" s="11">
        <f t="shared" si="35"/>
        <v>24</v>
      </c>
      <c r="W83" s="7">
        <f t="shared" si="35"/>
        <v>0</v>
      </c>
      <c r="X83" s="7">
        <f t="shared" si="35"/>
        <v>0</v>
      </c>
      <c r="Y83" s="7">
        <f t="shared" si="35"/>
        <v>0</v>
      </c>
      <c r="Z83" s="7">
        <f t="shared" si="35"/>
        <v>0</v>
      </c>
      <c r="AA83" s="7">
        <f t="shared" si="35"/>
        <v>0</v>
      </c>
      <c r="AB83" s="7">
        <f t="shared" si="35"/>
        <v>0</v>
      </c>
      <c r="AC83" s="7">
        <f t="shared" si="35"/>
        <v>0</v>
      </c>
      <c r="AD83" s="7">
        <f t="shared" si="35"/>
        <v>0</v>
      </c>
      <c r="AE83" s="7">
        <f t="shared" si="35"/>
        <v>0</v>
      </c>
      <c r="AF83" s="7">
        <f t="shared" si="35"/>
        <v>0</v>
      </c>
      <c r="AG83" s="7">
        <f t="shared" si="35"/>
        <v>0</v>
      </c>
      <c r="AH83" s="7">
        <f t="shared" si="35"/>
        <v>0</v>
      </c>
      <c r="AI83" s="7">
        <f t="shared" si="35"/>
        <v>0</v>
      </c>
      <c r="AJ83" s="22">
        <f t="shared" si="35"/>
        <v>0</v>
      </c>
      <c r="AK83" s="7">
        <f aca="true" t="shared" si="36" ref="AK83:BG83">SUM(AK20,AK30,AK58)</f>
        <v>0</v>
      </c>
      <c r="AL83" s="7">
        <f t="shared" si="36"/>
        <v>0</v>
      </c>
      <c r="AM83" s="7">
        <f t="shared" si="36"/>
        <v>0</v>
      </c>
      <c r="AN83" s="7">
        <f t="shared" si="36"/>
        <v>0</v>
      </c>
      <c r="AO83" s="7">
        <f t="shared" si="36"/>
        <v>0</v>
      </c>
      <c r="AP83" s="34">
        <f t="shared" si="36"/>
        <v>12</v>
      </c>
      <c r="AQ83" s="34">
        <f t="shared" si="36"/>
        <v>6</v>
      </c>
      <c r="AR83" s="7">
        <f t="shared" si="36"/>
        <v>0</v>
      </c>
      <c r="AS83" s="22">
        <f t="shared" si="36"/>
        <v>0</v>
      </c>
      <c r="AT83" s="22">
        <f t="shared" si="36"/>
        <v>0</v>
      </c>
      <c r="AU83" s="22">
        <f t="shared" si="36"/>
        <v>0</v>
      </c>
      <c r="AV83" s="22">
        <f t="shared" si="36"/>
        <v>0</v>
      </c>
      <c r="AW83" s="34">
        <f t="shared" si="36"/>
        <v>6</v>
      </c>
      <c r="AX83" s="11">
        <f t="shared" si="36"/>
        <v>24</v>
      </c>
      <c r="AY83" s="7">
        <f t="shared" si="36"/>
        <v>0</v>
      </c>
      <c r="AZ83" s="7">
        <f t="shared" si="36"/>
        <v>0</v>
      </c>
      <c r="BA83" s="7">
        <f t="shared" si="36"/>
        <v>0</v>
      </c>
      <c r="BB83" s="7">
        <f t="shared" si="36"/>
        <v>0</v>
      </c>
      <c r="BC83" s="7">
        <f t="shared" si="36"/>
        <v>0</v>
      </c>
      <c r="BD83" s="7">
        <f t="shared" si="36"/>
        <v>0</v>
      </c>
      <c r="BE83" s="7">
        <f t="shared" si="36"/>
        <v>0</v>
      </c>
      <c r="BF83" s="7">
        <f t="shared" si="36"/>
        <v>0</v>
      </c>
      <c r="BG83" s="7">
        <f t="shared" si="36"/>
        <v>48</v>
      </c>
    </row>
    <row r="84" spans="5:58" ht="15" customHeight="1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6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7"/>
      <c r="AI84" s="15"/>
      <c r="AJ84" s="15"/>
      <c r="AK84" s="17"/>
      <c r="AL84" s="15"/>
      <c r="AM84" s="15"/>
      <c r="AN84" s="15"/>
      <c r="AO84" s="15"/>
      <c r="AP84" s="17"/>
      <c r="AQ84" s="15"/>
      <c r="AR84" s="15"/>
      <c r="AS84" s="17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</row>
    <row r="85" ht="15" customHeight="1"/>
    <row r="86" ht="15" customHeight="1"/>
    <row r="87" ht="15" customHeight="1"/>
    <row r="88" ht="15" customHeight="1"/>
    <row r="89" ht="15" customHeight="1"/>
    <row r="90" ht="15" customHeight="1">
      <c r="AU90" s="19"/>
    </row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</sheetData>
  <sheetProtection/>
  <mergeCells count="106">
    <mergeCell ref="C11:C12"/>
    <mergeCell ref="C1:C6"/>
    <mergeCell ref="AN1:AN3"/>
    <mergeCell ref="AO1:AO3"/>
    <mergeCell ref="A1:A83"/>
    <mergeCell ref="C63:C66"/>
    <mergeCell ref="B77:B79"/>
    <mergeCell ref="C77:C79"/>
    <mergeCell ref="B7:B8"/>
    <mergeCell ref="C7:C8"/>
    <mergeCell ref="B27:B30"/>
    <mergeCell ref="C27:C30"/>
    <mergeCell ref="AU1:AU3"/>
    <mergeCell ref="BB1:BB3"/>
    <mergeCell ref="AM1:AM3"/>
    <mergeCell ref="AC1:AC3"/>
    <mergeCell ref="BC1:BC3"/>
    <mergeCell ref="AI1:AI3"/>
    <mergeCell ref="AE1:AE3"/>
    <mergeCell ref="AF1:AF3"/>
    <mergeCell ref="AG1:AG3"/>
    <mergeCell ref="AH1:AH3"/>
    <mergeCell ref="BA1:BA3"/>
    <mergeCell ref="Q1:Q3"/>
    <mergeCell ref="AW1:AW3"/>
    <mergeCell ref="BE1:BE3"/>
    <mergeCell ref="AX1:AX3"/>
    <mergeCell ref="BF1:BF3"/>
    <mergeCell ref="AP1:AP3"/>
    <mergeCell ref="AQ1:AQ3"/>
    <mergeCell ref="BD1:BD3"/>
    <mergeCell ref="AR1:AR3"/>
    <mergeCell ref="S1:S3"/>
    <mergeCell ref="AY1:AY3"/>
    <mergeCell ref="Z1:Z3"/>
    <mergeCell ref="AA1:AA3"/>
    <mergeCell ref="AB1:AB3"/>
    <mergeCell ref="AJ1:AJ3"/>
    <mergeCell ref="AV1:AV3"/>
    <mergeCell ref="AK1:AK3"/>
    <mergeCell ref="AS1:AS3"/>
    <mergeCell ref="AT1:AT3"/>
    <mergeCell ref="W1:W3"/>
    <mergeCell ref="X1:X3"/>
    <mergeCell ref="V1:V3"/>
    <mergeCell ref="AD1:AD3"/>
    <mergeCell ref="Y1:Y3"/>
    <mergeCell ref="T1:T3"/>
    <mergeCell ref="C25:C26"/>
    <mergeCell ref="R1:R3"/>
    <mergeCell ref="H1:H3"/>
    <mergeCell ref="O1:O3"/>
    <mergeCell ref="M1:M3"/>
    <mergeCell ref="E1:E3"/>
    <mergeCell ref="F1:F3"/>
    <mergeCell ref="G1:G3"/>
    <mergeCell ref="P1:P3"/>
    <mergeCell ref="D1:D6"/>
    <mergeCell ref="BG1:BG6"/>
    <mergeCell ref="B15:B16"/>
    <mergeCell ref="C15:C16"/>
    <mergeCell ref="B17:B20"/>
    <mergeCell ref="C17:C20"/>
    <mergeCell ref="B9:B10"/>
    <mergeCell ref="C9:C10"/>
    <mergeCell ref="B11:B12"/>
    <mergeCell ref="AL1:AL3"/>
    <mergeCell ref="U1:U3"/>
    <mergeCell ref="B1:B6"/>
    <mergeCell ref="N1:N3"/>
    <mergeCell ref="B13:B14"/>
    <mergeCell ref="C13:C14"/>
    <mergeCell ref="L1:L3"/>
    <mergeCell ref="I1:I3"/>
    <mergeCell ref="J1:J3"/>
    <mergeCell ref="K1:K3"/>
    <mergeCell ref="E4:BF4"/>
    <mergeCell ref="AZ1:AZ3"/>
    <mergeCell ref="C21:C24"/>
    <mergeCell ref="B25:B26"/>
    <mergeCell ref="B55:B58"/>
    <mergeCell ref="C55:C58"/>
    <mergeCell ref="C31:C34"/>
    <mergeCell ref="B21:B24"/>
    <mergeCell ref="B51:B54"/>
    <mergeCell ref="B35:B38"/>
    <mergeCell ref="C35:C38"/>
    <mergeCell ref="B31:B34"/>
    <mergeCell ref="B82:D82"/>
    <mergeCell ref="B59:B62"/>
    <mergeCell ref="C59:C62"/>
    <mergeCell ref="C71:C74"/>
    <mergeCell ref="B67:B70"/>
    <mergeCell ref="C67:C70"/>
    <mergeCell ref="B63:B66"/>
    <mergeCell ref="B80:D80"/>
    <mergeCell ref="B83:D83"/>
    <mergeCell ref="B39:B42"/>
    <mergeCell ref="C39:C42"/>
    <mergeCell ref="B43:B46"/>
    <mergeCell ref="C43:C46"/>
    <mergeCell ref="B47:B50"/>
    <mergeCell ref="C47:C50"/>
    <mergeCell ref="C51:C54"/>
    <mergeCell ref="B71:B74"/>
    <mergeCell ref="B81:D81"/>
  </mergeCells>
  <conditionalFormatting sqref="E80:BG80">
    <cfRule type="cellIs" priority="1" dxfId="0" operator="notEqual" stopIfTrue="1">
      <formula>36</formula>
    </cfRule>
  </conditionalFormatting>
  <printOptions/>
  <pageMargins left="0.31496062992125984" right="0.35433070866141736" top="0.3937007874015748" bottom="0.3937007874015748" header="0.31496062992125984" footer="0.31496062992125984"/>
  <pageSetup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BG107"/>
  <sheetViews>
    <sheetView view="pageBreakPreview" zoomScale="70" zoomScaleSheetLayoutView="70" zoomScalePageLayoutView="0" workbookViewId="0" topLeftCell="A1">
      <selection activeCell="X1" sqref="X1:BF3"/>
    </sheetView>
  </sheetViews>
  <sheetFormatPr defaultColWidth="9.140625" defaultRowHeight="15"/>
  <cols>
    <col min="1" max="1" width="2.57421875" style="1" customWidth="1"/>
    <col min="2" max="2" width="10.57421875" style="1" customWidth="1"/>
    <col min="3" max="3" width="33.140625" style="31" customWidth="1"/>
    <col min="4" max="4" width="9.28125" style="1" customWidth="1"/>
    <col min="5" max="17" width="3.7109375" style="1" customWidth="1"/>
    <col min="18" max="18" width="3.8515625" style="1" customWidth="1"/>
    <col min="19" max="21" width="3.7109375" style="1" customWidth="1"/>
    <col min="22" max="22" width="5.140625" style="18" customWidth="1"/>
    <col min="23" max="49" width="3.7109375" style="1" customWidth="1"/>
    <col min="50" max="50" width="5.140625" style="1" customWidth="1"/>
    <col min="51" max="58" width="3.7109375" style="1" customWidth="1"/>
    <col min="59" max="59" width="6.8515625" style="1" customWidth="1"/>
    <col min="60" max="16384" width="9.140625" style="1" customWidth="1"/>
  </cols>
  <sheetData>
    <row r="1" spans="1:59" ht="109.5" customHeight="1">
      <c r="A1" s="89" t="s">
        <v>184</v>
      </c>
      <c r="B1" s="51" t="s">
        <v>1</v>
      </c>
      <c r="C1" s="67" t="s">
        <v>2</v>
      </c>
      <c r="D1" s="78" t="s">
        <v>3</v>
      </c>
      <c r="E1" s="59" t="s">
        <v>4</v>
      </c>
      <c r="F1" s="59" t="s">
        <v>5</v>
      </c>
      <c r="G1" s="59" t="s">
        <v>6</v>
      </c>
      <c r="H1" s="59" t="s">
        <v>7</v>
      </c>
      <c r="I1" s="59" t="s">
        <v>8</v>
      </c>
      <c r="J1" s="53" t="s">
        <v>9</v>
      </c>
      <c r="K1" s="53" t="s">
        <v>10</v>
      </c>
      <c r="L1" s="53" t="s">
        <v>11</v>
      </c>
      <c r="M1" s="53" t="s">
        <v>12</v>
      </c>
      <c r="N1" s="53" t="s">
        <v>13</v>
      </c>
      <c r="O1" s="53" t="s">
        <v>14</v>
      </c>
      <c r="P1" s="53" t="s">
        <v>15</v>
      </c>
      <c r="Q1" s="53" t="s">
        <v>16</v>
      </c>
      <c r="R1" s="53" t="s">
        <v>17</v>
      </c>
      <c r="S1" s="59" t="s">
        <v>18</v>
      </c>
      <c r="T1" s="53" t="s">
        <v>19</v>
      </c>
      <c r="U1" s="53" t="s">
        <v>20</v>
      </c>
      <c r="V1" s="74" t="s">
        <v>21</v>
      </c>
      <c r="W1" s="56" t="s">
        <v>22</v>
      </c>
      <c r="X1" s="71" t="s">
        <v>23</v>
      </c>
      <c r="Y1" s="56" t="s">
        <v>24</v>
      </c>
      <c r="Z1" s="56" t="s">
        <v>25</v>
      </c>
      <c r="AA1" s="56" t="s">
        <v>26</v>
      </c>
      <c r="AB1" s="56" t="s">
        <v>27</v>
      </c>
      <c r="AC1" s="71" t="s">
        <v>28</v>
      </c>
      <c r="AD1" s="56" t="s">
        <v>29</v>
      </c>
      <c r="AE1" s="70" t="s">
        <v>198</v>
      </c>
      <c r="AF1" s="70" t="s">
        <v>199</v>
      </c>
      <c r="AG1" s="84" t="s">
        <v>200</v>
      </c>
      <c r="AH1" s="70" t="s">
        <v>201</v>
      </c>
      <c r="AI1" s="70" t="s">
        <v>202</v>
      </c>
      <c r="AJ1" s="70" t="s">
        <v>203</v>
      </c>
      <c r="AK1" s="77" t="s">
        <v>204</v>
      </c>
      <c r="AL1" s="70" t="s">
        <v>205</v>
      </c>
      <c r="AM1" s="70" t="s">
        <v>206</v>
      </c>
      <c r="AN1" s="70" t="s">
        <v>207</v>
      </c>
      <c r="AO1" s="77" t="s">
        <v>208</v>
      </c>
      <c r="AP1" s="70" t="s">
        <v>209</v>
      </c>
      <c r="AQ1" s="70" t="s">
        <v>210</v>
      </c>
      <c r="AR1" s="70" t="s">
        <v>211</v>
      </c>
      <c r="AS1" s="70" t="s">
        <v>212</v>
      </c>
      <c r="AT1" s="77" t="s">
        <v>213</v>
      </c>
      <c r="AU1" s="70" t="s">
        <v>214</v>
      </c>
      <c r="AV1" s="70" t="s">
        <v>215</v>
      </c>
      <c r="AW1" s="70" t="s">
        <v>216</v>
      </c>
      <c r="AX1" s="81" t="s">
        <v>30</v>
      </c>
      <c r="AY1" s="77" t="s">
        <v>217</v>
      </c>
      <c r="AZ1" s="70" t="s">
        <v>218</v>
      </c>
      <c r="BA1" s="70" t="s">
        <v>219</v>
      </c>
      <c r="BB1" s="70" t="s">
        <v>220</v>
      </c>
      <c r="BC1" s="70" t="s">
        <v>221</v>
      </c>
      <c r="BD1" s="77" t="s">
        <v>222</v>
      </c>
      <c r="BE1" s="77" t="s">
        <v>223</v>
      </c>
      <c r="BF1" s="77" t="s">
        <v>224</v>
      </c>
      <c r="BG1" s="49" t="s">
        <v>31</v>
      </c>
    </row>
    <row r="2" spans="1:59" ht="16.5" customHeight="1">
      <c r="A2" s="90"/>
      <c r="B2" s="51"/>
      <c r="C2" s="68"/>
      <c r="D2" s="78"/>
      <c r="E2" s="60"/>
      <c r="F2" s="60"/>
      <c r="G2" s="60"/>
      <c r="H2" s="60"/>
      <c r="I2" s="60"/>
      <c r="J2" s="54"/>
      <c r="K2" s="54"/>
      <c r="L2" s="54"/>
      <c r="M2" s="54"/>
      <c r="N2" s="54"/>
      <c r="O2" s="54"/>
      <c r="P2" s="54"/>
      <c r="Q2" s="54"/>
      <c r="R2" s="54"/>
      <c r="S2" s="60"/>
      <c r="T2" s="54"/>
      <c r="U2" s="54"/>
      <c r="V2" s="75"/>
      <c r="W2" s="57"/>
      <c r="X2" s="72"/>
      <c r="Y2" s="57"/>
      <c r="Z2" s="57"/>
      <c r="AA2" s="57"/>
      <c r="AB2" s="57"/>
      <c r="AC2" s="72"/>
      <c r="AD2" s="57"/>
      <c r="AE2" s="70"/>
      <c r="AF2" s="70"/>
      <c r="AG2" s="84"/>
      <c r="AH2" s="70"/>
      <c r="AI2" s="70"/>
      <c r="AJ2" s="70"/>
      <c r="AK2" s="77"/>
      <c r="AL2" s="70"/>
      <c r="AM2" s="70"/>
      <c r="AN2" s="70"/>
      <c r="AO2" s="77"/>
      <c r="AP2" s="70"/>
      <c r="AQ2" s="70"/>
      <c r="AR2" s="70"/>
      <c r="AS2" s="70"/>
      <c r="AT2" s="77"/>
      <c r="AU2" s="70"/>
      <c r="AV2" s="70"/>
      <c r="AW2" s="70"/>
      <c r="AX2" s="82"/>
      <c r="AY2" s="77"/>
      <c r="AZ2" s="70"/>
      <c r="BA2" s="70"/>
      <c r="BB2" s="70"/>
      <c r="BC2" s="70"/>
      <c r="BD2" s="77"/>
      <c r="BE2" s="77"/>
      <c r="BF2" s="77"/>
      <c r="BG2" s="50"/>
    </row>
    <row r="3" spans="1:59" ht="16.5" customHeight="1">
      <c r="A3" s="90"/>
      <c r="B3" s="51"/>
      <c r="C3" s="68"/>
      <c r="D3" s="78"/>
      <c r="E3" s="61"/>
      <c r="F3" s="61"/>
      <c r="G3" s="61"/>
      <c r="H3" s="61"/>
      <c r="I3" s="61"/>
      <c r="J3" s="55"/>
      <c r="K3" s="55"/>
      <c r="L3" s="55"/>
      <c r="M3" s="55"/>
      <c r="N3" s="55"/>
      <c r="O3" s="55"/>
      <c r="P3" s="55"/>
      <c r="Q3" s="55"/>
      <c r="R3" s="55"/>
      <c r="S3" s="61"/>
      <c r="T3" s="55"/>
      <c r="U3" s="55"/>
      <c r="V3" s="76"/>
      <c r="W3" s="58"/>
      <c r="X3" s="73"/>
      <c r="Y3" s="58"/>
      <c r="Z3" s="58"/>
      <c r="AA3" s="58"/>
      <c r="AB3" s="58"/>
      <c r="AC3" s="73"/>
      <c r="AD3" s="58"/>
      <c r="AE3" s="70"/>
      <c r="AF3" s="70"/>
      <c r="AG3" s="84"/>
      <c r="AH3" s="70"/>
      <c r="AI3" s="70"/>
      <c r="AJ3" s="70"/>
      <c r="AK3" s="77"/>
      <c r="AL3" s="70"/>
      <c r="AM3" s="70"/>
      <c r="AN3" s="70"/>
      <c r="AO3" s="77"/>
      <c r="AP3" s="70"/>
      <c r="AQ3" s="70"/>
      <c r="AR3" s="70"/>
      <c r="AS3" s="70"/>
      <c r="AT3" s="77"/>
      <c r="AU3" s="70"/>
      <c r="AV3" s="70"/>
      <c r="AW3" s="70"/>
      <c r="AX3" s="83"/>
      <c r="AY3" s="77"/>
      <c r="AZ3" s="70"/>
      <c r="BA3" s="70"/>
      <c r="BB3" s="70"/>
      <c r="BC3" s="70"/>
      <c r="BD3" s="77"/>
      <c r="BE3" s="77"/>
      <c r="BF3" s="77"/>
      <c r="BG3" s="50"/>
    </row>
    <row r="4" spans="1:59" ht="15">
      <c r="A4" s="90"/>
      <c r="B4" s="51"/>
      <c r="C4" s="68"/>
      <c r="D4" s="78"/>
      <c r="E4" s="80" t="s">
        <v>32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50"/>
    </row>
    <row r="5" spans="1:59" ht="15">
      <c r="A5" s="90"/>
      <c r="B5" s="52"/>
      <c r="C5" s="68"/>
      <c r="D5" s="79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2">
        <v>16</v>
      </c>
      <c r="U5" s="2">
        <v>17</v>
      </c>
      <c r="V5" s="3"/>
      <c r="W5" s="2">
        <v>18</v>
      </c>
      <c r="X5" s="2">
        <v>19</v>
      </c>
      <c r="Y5" s="2">
        <v>20</v>
      </c>
      <c r="Z5" s="2">
        <v>21</v>
      </c>
      <c r="AA5" s="2">
        <v>22</v>
      </c>
      <c r="AB5" s="2">
        <v>23</v>
      </c>
      <c r="AC5" s="2">
        <v>24</v>
      </c>
      <c r="AD5" s="2">
        <v>25</v>
      </c>
      <c r="AE5" s="2">
        <v>26</v>
      </c>
      <c r="AF5" s="2">
        <v>27</v>
      </c>
      <c r="AG5" s="2">
        <v>28</v>
      </c>
      <c r="AH5" s="2">
        <v>29</v>
      </c>
      <c r="AI5" s="2">
        <v>30</v>
      </c>
      <c r="AJ5" s="2">
        <v>31</v>
      </c>
      <c r="AK5" s="2">
        <v>32</v>
      </c>
      <c r="AL5" s="2">
        <v>33</v>
      </c>
      <c r="AM5" s="2">
        <v>34</v>
      </c>
      <c r="AN5" s="2">
        <v>35</v>
      </c>
      <c r="AO5" s="2">
        <v>36</v>
      </c>
      <c r="AP5" s="2">
        <v>37</v>
      </c>
      <c r="AQ5" s="2">
        <v>38</v>
      </c>
      <c r="AR5" s="2">
        <v>39</v>
      </c>
      <c r="AS5" s="2">
        <v>40</v>
      </c>
      <c r="AT5" s="2">
        <v>41</v>
      </c>
      <c r="AU5" s="2">
        <v>42</v>
      </c>
      <c r="AV5" s="2">
        <v>43</v>
      </c>
      <c r="AW5" s="2">
        <v>44</v>
      </c>
      <c r="AX5" s="3"/>
      <c r="AY5" s="2">
        <v>45</v>
      </c>
      <c r="AZ5" s="2">
        <v>46</v>
      </c>
      <c r="BA5" s="2">
        <v>47</v>
      </c>
      <c r="BB5" s="2">
        <v>48</v>
      </c>
      <c r="BC5" s="2">
        <v>49</v>
      </c>
      <c r="BD5" s="2">
        <v>50</v>
      </c>
      <c r="BE5" s="2">
        <v>51</v>
      </c>
      <c r="BF5" s="2">
        <v>52</v>
      </c>
      <c r="BG5" s="50"/>
    </row>
    <row r="6" spans="1:59" ht="21.75">
      <c r="A6" s="90"/>
      <c r="B6" s="52"/>
      <c r="C6" s="69"/>
      <c r="D6" s="79"/>
      <c r="E6" s="4">
        <v>1</v>
      </c>
      <c r="F6" s="4">
        <v>2</v>
      </c>
      <c r="G6" s="4">
        <v>3</v>
      </c>
      <c r="H6" s="4">
        <v>4</v>
      </c>
      <c r="I6" s="4">
        <v>5</v>
      </c>
      <c r="J6" s="4">
        <v>6</v>
      </c>
      <c r="K6" s="4">
        <v>7</v>
      </c>
      <c r="L6" s="4">
        <v>8</v>
      </c>
      <c r="M6" s="4">
        <v>9</v>
      </c>
      <c r="N6" s="4">
        <v>10</v>
      </c>
      <c r="O6" s="4">
        <v>11</v>
      </c>
      <c r="P6" s="4">
        <v>12</v>
      </c>
      <c r="Q6" s="4">
        <v>13</v>
      </c>
      <c r="R6" s="4">
        <v>14</v>
      </c>
      <c r="S6" s="4">
        <v>15</v>
      </c>
      <c r="T6" s="4">
        <v>16</v>
      </c>
      <c r="U6" s="4">
        <v>17</v>
      </c>
      <c r="V6" s="5"/>
      <c r="W6" s="4" t="s">
        <v>33</v>
      </c>
      <c r="X6" s="4" t="s">
        <v>33</v>
      </c>
      <c r="Y6" s="4">
        <v>1</v>
      </c>
      <c r="Z6" s="4">
        <v>2</v>
      </c>
      <c r="AA6" s="4">
        <v>3</v>
      </c>
      <c r="AB6" s="4">
        <v>4</v>
      </c>
      <c r="AC6" s="4">
        <v>5</v>
      </c>
      <c r="AD6" s="4">
        <v>6</v>
      </c>
      <c r="AE6" s="4">
        <v>7</v>
      </c>
      <c r="AF6" s="4">
        <v>8</v>
      </c>
      <c r="AG6" s="4">
        <v>9</v>
      </c>
      <c r="AH6" s="4">
        <v>10</v>
      </c>
      <c r="AI6" s="4">
        <v>11</v>
      </c>
      <c r="AJ6" s="4">
        <v>12</v>
      </c>
      <c r="AK6" s="4">
        <v>13</v>
      </c>
      <c r="AL6" s="4">
        <v>14</v>
      </c>
      <c r="AM6" s="4">
        <v>15</v>
      </c>
      <c r="AN6" s="4">
        <v>16</v>
      </c>
      <c r="AO6" s="4">
        <v>17</v>
      </c>
      <c r="AP6" s="4">
        <v>18</v>
      </c>
      <c r="AQ6" s="4">
        <v>19</v>
      </c>
      <c r="AR6" s="4">
        <v>20</v>
      </c>
      <c r="AS6" s="4">
        <v>21</v>
      </c>
      <c r="AT6" s="4">
        <v>22</v>
      </c>
      <c r="AU6" s="4">
        <v>23</v>
      </c>
      <c r="AV6" s="4">
        <v>24</v>
      </c>
      <c r="AW6" s="4" t="s">
        <v>114</v>
      </c>
      <c r="AX6" s="5"/>
      <c r="AY6" s="4" t="s">
        <v>33</v>
      </c>
      <c r="AZ6" s="4" t="s">
        <v>33</v>
      </c>
      <c r="BA6" s="4" t="s">
        <v>33</v>
      </c>
      <c r="BB6" s="4" t="s">
        <v>33</v>
      </c>
      <c r="BC6" s="4" t="s">
        <v>33</v>
      </c>
      <c r="BD6" s="4" t="s">
        <v>33</v>
      </c>
      <c r="BE6" s="4" t="s">
        <v>33</v>
      </c>
      <c r="BF6" s="4" t="s">
        <v>33</v>
      </c>
      <c r="BG6" s="50"/>
    </row>
    <row r="7" spans="1:59" ht="15" customHeight="1">
      <c r="A7" s="90"/>
      <c r="B7" s="46" t="s">
        <v>54</v>
      </c>
      <c r="C7" s="67" t="s">
        <v>53</v>
      </c>
      <c r="D7" s="6" t="s">
        <v>36</v>
      </c>
      <c r="E7" s="7">
        <f>SUM(E9,E13,E11)</f>
        <v>4</v>
      </c>
      <c r="F7" s="7">
        <f aca="true" t="shared" si="0" ref="F7:BG7">SUM(F9,F13,F11)</f>
        <v>6</v>
      </c>
      <c r="G7" s="7">
        <f t="shared" si="0"/>
        <v>4</v>
      </c>
      <c r="H7" s="7">
        <f t="shared" si="0"/>
        <v>6</v>
      </c>
      <c r="I7" s="7">
        <f t="shared" si="0"/>
        <v>4</v>
      </c>
      <c r="J7" s="7">
        <f t="shared" si="0"/>
        <v>6</v>
      </c>
      <c r="K7" s="7">
        <f t="shared" si="0"/>
        <v>4</v>
      </c>
      <c r="L7" s="7">
        <f t="shared" si="0"/>
        <v>6</v>
      </c>
      <c r="M7" s="7">
        <f t="shared" si="0"/>
        <v>4</v>
      </c>
      <c r="N7" s="7">
        <f t="shared" si="0"/>
        <v>8</v>
      </c>
      <c r="O7" s="7">
        <f t="shared" si="0"/>
        <v>6</v>
      </c>
      <c r="P7" s="7">
        <f t="shared" si="0"/>
        <v>4</v>
      </c>
      <c r="Q7" s="7">
        <f t="shared" si="0"/>
        <v>0</v>
      </c>
      <c r="R7" s="7">
        <f t="shared" si="0"/>
        <v>0</v>
      </c>
      <c r="S7" s="7">
        <f t="shared" si="0"/>
        <v>0</v>
      </c>
      <c r="T7" s="7">
        <f t="shared" si="0"/>
        <v>0</v>
      </c>
      <c r="U7" s="7">
        <f t="shared" si="0"/>
        <v>2</v>
      </c>
      <c r="V7" s="11">
        <f t="shared" si="0"/>
        <v>64</v>
      </c>
      <c r="W7" s="7">
        <f t="shared" si="0"/>
        <v>0</v>
      </c>
      <c r="X7" s="7">
        <f t="shared" si="0"/>
        <v>0</v>
      </c>
      <c r="Y7" s="7">
        <f t="shared" si="0"/>
        <v>6</v>
      </c>
      <c r="Z7" s="7">
        <f t="shared" si="0"/>
        <v>6</v>
      </c>
      <c r="AA7" s="7">
        <f t="shared" si="0"/>
        <v>6</v>
      </c>
      <c r="AB7" s="7">
        <f t="shared" si="0"/>
        <v>6</v>
      </c>
      <c r="AC7" s="7">
        <f t="shared" si="0"/>
        <v>6</v>
      </c>
      <c r="AD7" s="7">
        <f t="shared" si="0"/>
        <v>4</v>
      </c>
      <c r="AE7" s="7">
        <f t="shared" si="0"/>
        <v>6</v>
      </c>
      <c r="AF7" s="7">
        <f t="shared" si="0"/>
        <v>4</v>
      </c>
      <c r="AG7" s="7">
        <f t="shared" si="0"/>
        <v>6</v>
      </c>
      <c r="AH7" s="7">
        <f t="shared" si="0"/>
        <v>4</v>
      </c>
      <c r="AI7" s="7">
        <f t="shared" si="0"/>
        <v>4</v>
      </c>
      <c r="AJ7" s="7">
        <f t="shared" si="0"/>
        <v>2</v>
      </c>
      <c r="AK7" s="7">
        <f t="shared" si="0"/>
        <v>0</v>
      </c>
      <c r="AL7" s="7">
        <f t="shared" si="0"/>
        <v>0</v>
      </c>
      <c r="AM7" s="7">
        <f t="shared" si="0"/>
        <v>0</v>
      </c>
      <c r="AN7" s="7">
        <f t="shared" si="0"/>
        <v>0</v>
      </c>
      <c r="AO7" s="7">
        <f t="shared" si="0"/>
        <v>0</v>
      </c>
      <c r="AP7" s="7">
        <f t="shared" si="0"/>
        <v>6</v>
      </c>
      <c r="AQ7" s="7">
        <f t="shared" si="0"/>
        <v>8</v>
      </c>
      <c r="AR7" s="7">
        <f t="shared" si="0"/>
        <v>8</v>
      </c>
      <c r="AS7" s="7">
        <f t="shared" si="0"/>
        <v>8</v>
      </c>
      <c r="AT7" s="7">
        <f t="shared" si="0"/>
        <v>8</v>
      </c>
      <c r="AU7" s="7">
        <f t="shared" si="0"/>
        <v>8</v>
      </c>
      <c r="AV7" s="7">
        <f t="shared" si="0"/>
        <v>8</v>
      </c>
      <c r="AW7" s="7">
        <f t="shared" si="0"/>
        <v>6</v>
      </c>
      <c r="AX7" s="11">
        <f t="shared" si="0"/>
        <v>120</v>
      </c>
      <c r="AY7" s="7">
        <f t="shared" si="0"/>
        <v>0</v>
      </c>
      <c r="AZ7" s="7">
        <f t="shared" si="0"/>
        <v>0</v>
      </c>
      <c r="BA7" s="7">
        <f t="shared" si="0"/>
        <v>0</v>
      </c>
      <c r="BB7" s="7">
        <f t="shared" si="0"/>
        <v>0</v>
      </c>
      <c r="BC7" s="7">
        <f t="shared" si="0"/>
        <v>0</v>
      </c>
      <c r="BD7" s="7">
        <f t="shared" si="0"/>
        <v>0</v>
      </c>
      <c r="BE7" s="7">
        <f t="shared" si="0"/>
        <v>0</v>
      </c>
      <c r="BF7" s="7">
        <f t="shared" si="0"/>
        <v>0</v>
      </c>
      <c r="BG7" s="23">
        <f t="shared" si="0"/>
        <v>184</v>
      </c>
    </row>
    <row r="8" spans="1:59" ht="28.5" customHeight="1">
      <c r="A8" s="90"/>
      <c r="B8" s="46"/>
      <c r="C8" s="69"/>
      <c r="D8" s="6" t="s">
        <v>37</v>
      </c>
      <c r="E8" s="7">
        <f>SUM(E10,E14,E12)</f>
        <v>0</v>
      </c>
      <c r="F8" s="7">
        <f aca="true" t="shared" si="1" ref="F8:BG8">SUM(F10,F14,F12)</f>
        <v>0</v>
      </c>
      <c r="G8" s="7">
        <f t="shared" si="1"/>
        <v>0</v>
      </c>
      <c r="H8" s="7">
        <f t="shared" si="1"/>
        <v>0</v>
      </c>
      <c r="I8" s="7">
        <f t="shared" si="1"/>
        <v>0</v>
      </c>
      <c r="J8" s="7">
        <f t="shared" si="1"/>
        <v>0</v>
      </c>
      <c r="K8" s="7">
        <f t="shared" si="1"/>
        <v>0</v>
      </c>
      <c r="L8" s="7">
        <f t="shared" si="1"/>
        <v>0</v>
      </c>
      <c r="M8" s="7">
        <f t="shared" si="1"/>
        <v>0</v>
      </c>
      <c r="N8" s="7">
        <f t="shared" si="1"/>
        <v>0</v>
      </c>
      <c r="O8" s="7">
        <f t="shared" si="1"/>
        <v>0</v>
      </c>
      <c r="P8" s="7">
        <f t="shared" si="1"/>
        <v>0</v>
      </c>
      <c r="Q8" s="7">
        <f t="shared" si="1"/>
        <v>0</v>
      </c>
      <c r="R8" s="7">
        <f t="shared" si="1"/>
        <v>0</v>
      </c>
      <c r="S8" s="7">
        <f t="shared" si="1"/>
        <v>0</v>
      </c>
      <c r="T8" s="7">
        <f t="shared" si="1"/>
        <v>0</v>
      </c>
      <c r="U8" s="7">
        <f t="shared" si="1"/>
        <v>0</v>
      </c>
      <c r="V8" s="11">
        <f t="shared" si="1"/>
        <v>0</v>
      </c>
      <c r="W8" s="7">
        <f t="shared" si="1"/>
        <v>0</v>
      </c>
      <c r="X8" s="7">
        <f t="shared" si="1"/>
        <v>0</v>
      </c>
      <c r="Y8" s="7">
        <f t="shared" si="1"/>
        <v>0</v>
      </c>
      <c r="Z8" s="7">
        <f t="shared" si="1"/>
        <v>0</v>
      </c>
      <c r="AA8" s="7">
        <f t="shared" si="1"/>
        <v>0</v>
      </c>
      <c r="AB8" s="7">
        <f t="shared" si="1"/>
        <v>0</v>
      </c>
      <c r="AC8" s="7">
        <f t="shared" si="1"/>
        <v>0</v>
      </c>
      <c r="AD8" s="7">
        <f t="shared" si="1"/>
        <v>0</v>
      </c>
      <c r="AE8" s="7">
        <f t="shared" si="1"/>
        <v>0</v>
      </c>
      <c r="AF8" s="7">
        <f t="shared" si="1"/>
        <v>0</v>
      </c>
      <c r="AG8" s="7">
        <f t="shared" si="1"/>
        <v>0</v>
      </c>
      <c r="AH8" s="7">
        <f t="shared" si="1"/>
        <v>0</v>
      </c>
      <c r="AI8" s="7">
        <f t="shared" si="1"/>
        <v>0</v>
      </c>
      <c r="AJ8" s="7">
        <f t="shared" si="1"/>
        <v>0</v>
      </c>
      <c r="AK8" s="7">
        <f t="shared" si="1"/>
        <v>0</v>
      </c>
      <c r="AL8" s="7">
        <f t="shared" si="1"/>
        <v>0</v>
      </c>
      <c r="AM8" s="7">
        <f t="shared" si="1"/>
        <v>0</v>
      </c>
      <c r="AN8" s="7">
        <f t="shared" si="1"/>
        <v>0</v>
      </c>
      <c r="AO8" s="7">
        <f t="shared" si="1"/>
        <v>0</v>
      </c>
      <c r="AP8" s="7">
        <f t="shared" si="1"/>
        <v>0</v>
      </c>
      <c r="AQ8" s="7">
        <f t="shared" si="1"/>
        <v>0</v>
      </c>
      <c r="AR8" s="7">
        <f t="shared" si="1"/>
        <v>0</v>
      </c>
      <c r="AS8" s="7">
        <f t="shared" si="1"/>
        <v>0</v>
      </c>
      <c r="AT8" s="7">
        <f t="shared" si="1"/>
        <v>0</v>
      </c>
      <c r="AU8" s="7">
        <f t="shared" si="1"/>
        <v>0</v>
      </c>
      <c r="AV8" s="7">
        <f t="shared" si="1"/>
        <v>0</v>
      </c>
      <c r="AW8" s="7">
        <f t="shared" si="1"/>
        <v>0</v>
      </c>
      <c r="AX8" s="11">
        <f t="shared" si="1"/>
        <v>0</v>
      </c>
      <c r="AY8" s="7">
        <f t="shared" si="1"/>
        <v>0</v>
      </c>
      <c r="AZ8" s="7">
        <f t="shared" si="1"/>
        <v>0</v>
      </c>
      <c r="BA8" s="7">
        <f t="shared" si="1"/>
        <v>0</v>
      </c>
      <c r="BB8" s="7">
        <f t="shared" si="1"/>
        <v>0</v>
      </c>
      <c r="BC8" s="7">
        <f t="shared" si="1"/>
        <v>0</v>
      </c>
      <c r="BD8" s="7">
        <f t="shared" si="1"/>
        <v>0</v>
      </c>
      <c r="BE8" s="7">
        <f t="shared" si="1"/>
        <v>0</v>
      </c>
      <c r="BF8" s="7">
        <f t="shared" si="1"/>
        <v>0</v>
      </c>
      <c r="BG8" s="23">
        <f t="shared" si="1"/>
        <v>0</v>
      </c>
    </row>
    <row r="9" spans="1:59" ht="15" customHeight="1">
      <c r="A9" s="90"/>
      <c r="B9" s="42" t="s">
        <v>54</v>
      </c>
      <c r="C9" s="44" t="s">
        <v>141</v>
      </c>
      <c r="D9" s="6" t="s">
        <v>36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8">
        <f aca="true" t="shared" si="2" ref="V9:V14">SUM(E9:U9)</f>
        <v>0</v>
      </c>
      <c r="W9" s="9">
        <v>0</v>
      </c>
      <c r="X9" s="9">
        <v>0</v>
      </c>
      <c r="Y9" s="9">
        <v>2</v>
      </c>
      <c r="Z9" s="9">
        <v>2</v>
      </c>
      <c r="AA9" s="9">
        <v>2</v>
      </c>
      <c r="AB9" s="9">
        <v>2</v>
      </c>
      <c r="AC9" s="9">
        <v>2</v>
      </c>
      <c r="AD9" s="9">
        <v>2</v>
      </c>
      <c r="AE9" s="9">
        <v>2</v>
      </c>
      <c r="AF9" s="9">
        <v>2</v>
      </c>
      <c r="AG9" s="9">
        <v>2</v>
      </c>
      <c r="AH9" s="9"/>
      <c r="AI9" s="9"/>
      <c r="AJ9" s="9"/>
      <c r="AK9" s="9"/>
      <c r="AL9" s="13"/>
      <c r="AM9" s="13"/>
      <c r="AN9" s="13"/>
      <c r="AO9" s="13"/>
      <c r="AP9" s="13">
        <v>2</v>
      </c>
      <c r="AQ9" s="9">
        <v>4</v>
      </c>
      <c r="AR9" s="9">
        <v>4</v>
      </c>
      <c r="AS9" s="13">
        <v>4</v>
      </c>
      <c r="AT9" s="13">
        <v>4</v>
      </c>
      <c r="AU9" s="9">
        <v>4</v>
      </c>
      <c r="AV9" s="13">
        <v>4</v>
      </c>
      <c r="AW9" s="28">
        <v>4</v>
      </c>
      <c r="AX9" s="8">
        <f aca="true" t="shared" si="3" ref="AX9:AX14">SUM(Y9:AW9)</f>
        <v>48</v>
      </c>
      <c r="AY9" s="9">
        <v>0</v>
      </c>
      <c r="AZ9" s="9">
        <v>0</v>
      </c>
      <c r="BA9" s="9">
        <v>0</v>
      </c>
      <c r="BB9" s="9">
        <v>0</v>
      </c>
      <c r="BC9" s="9">
        <v>0</v>
      </c>
      <c r="BD9" s="9">
        <v>0</v>
      </c>
      <c r="BE9" s="9">
        <v>0</v>
      </c>
      <c r="BF9" s="9">
        <v>0</v>
      </c>
      <c r="BG9" s="10">
        <f aca="true" t="shared" si="4" ref="BG9:BG14">SUM(V9+AX9)</f>
        <v>48</v>
      </c>
    </row>
    <row r="10" spans="1:59" ht="15" customHeight="1">
      <c r="A10" s="90"/>
      <c r="B10" s="42"/>
      <c r="C10" s="44"/>
      <c r="D10" s="6" t="s">
        <v>37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8">
        <f t="shared" si="2"/>
        <v>0</v>
      </c>
      <c r="W10" s="9">
        <v>0</v>
      </c>
      <c r="X10" s="9">
        <v>0</v>
      </c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13"/>
      <c r="AO10" s="13"/>
      <c r="AP10" s="13"/>
      <c r="AQ10" s="9"/>
      <c r="AR10" s="9"/>
      <c r="AS10" s="13"/>
      <c r="AT10" s="13"/>
      <c r="AU10" s="13"/>
      <c r="AV10" s="13"/>
      <c r="AW10" s="9"/>
      <c r="AX10" s="8">
        <f t="shared" si="3"/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>
        <v>0</v>
      </c>
      <c r="BE10" s="9">
        <v>0</v>
      </c>
      <c r="BF10" s="9">
        <v>0</v>
      </c>
      <c r="BG10" s="10">
        <f t="shared" si="4"/>
        <v>0</v>
      </c>
    </row>
    <row r="11" spans="1:59" ht="15" customHeight="1">
      <c r="A11" s="90"/>
      <c r="B11" s="42" t="s">
        <v>58</v>
      </c>
      <c r="C11" s="47" t="s">
        <v>59</v>
      </c>
      <c r="D11" s="6" t="s">
        <v>36</v>
      </c>
      <c r="E11" s="9">
        <v>2</v>
      </c>
      <c r="F11" s="9">
        <v>4</v>
      </c>
      <c r="G11" s="9">
        <v>2</v>
      </c>
      <c r="H11" s="9">
        <v>4</v>
      </c>
      <c r="I11" s="9">
        <v>2</v>
      </c>
      <c r="J11" s="9">
        <v>4</v>
      </c>
      <c r="K11" s="9">
        <v>2</v>
      </c>
      <c r="L11" s="9">
        <v>4</v>
      </c>
      <c r="M11" s="9">
        <v>2</v>
      </c>
      <c r="N11" s="9">
        <v>4</v>
      </c>
      <c r="O11" s="28">
        <v>2</v>
      </c>
      <c r="P11" s="9"/>
      <c r="Q11" s="9"/>
      <c r="R11" s="9"/>
      <c r="S11" s="9"/>
      <c r="T11" s="13"/>
      <c r="U11" s="13"/>
      <c r="V11" s="8">
        <f t="shared" si="2"/>
        <v>32</v>
      </c>
      <c r="W11" s="9">
        <v>0</v>
      </c>
      <c r="X11" s="9">
        <v>0</v>
      </c>
      <c r="Y11" s="13">
        <v>2</v>
      </c>
      <c r="Z11" s="13">
        <v>2</v>
      </c>
      <c r="AA11" s="13">
        <v>2</v>
      </c>
      <c r="AB11" s="13">
        <v>2</v>
      </c>
      <c r="AC11" s="13">
        <v>2</v>
      </c>
      <c r="AD11" s="13"/>
      <c r="AE11" s="13">
        <v>2</v>
      </c>
      <c r="AF11" s="13">
        <v>2</v>
      </c>
      <c r="AG11" s="13">
        <v>2</v>
      </c>
      <c r="AH11" s="13">
        <v>2</v>
      </c>
      <c r="AI11" s="13">
        <v>2</v>
      </c>
      <c r="AJ11" s="13">
        <v>2</v>
      </c>
      <c r="AK11" s="13"/>
      <c r="AL11" s="13"/>
      <c r="AM11" s="13"/>
      <c r="AN11" s="13"/>
      <c r="AO11" s="13"/>
      <c r="AP11" s="13">
        <v>2</v>
      </c>
      <c r="AQ11" s="13">
        <v>2</v>
      </c>
      <c r="AR11" s="13">
        <v>2</v>
      </c>
      <c r="AS11" s="13">
        <v>2</v>
      </c>
      <c r="AT11" s="13">
        <v>2</v>
      </c>
      <c r="AU11" s="13">
        <v>2</v>
      </c>
      <c r="AV11" s="13">
        <v>2</v>
      </c>
      <c r="AW11" s="13"/>
      <c r="AX11" s="8">
        <f t="shared" si="3"/>
        <v>36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10">
        <f t="shared" si="4"/>
        <v>68</v>
      </c>
    </row>
    <row r="12" spans="1:59" ht="15" customHeight="1">
      <c r="A12" s="90"/>
      <c r="B12" s="42"/>
      <c r="C12" s="48"/>
      <c r="D12" s="6" t="s">
        <v>37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13"/>
      <c r="U12" s="13"/>
      <c r="V12" s="8">
        <f t="shared" si="2"/>
        <v>0</v>
      </c>
      <c r="W12" s="9">
        <v>0</v>
      </c>
      <c r="X12" s="9">
        <v>0</v>
      </c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9"/>
      <c r="AX12" s="8">
        <f t="shared" si="3"/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10">
        <f t="shared" si="4"/>
        <v>0</v>
      </c>
    </row>
    <row r="13" spans="1:59" ht="15" customHeight="1">
      <c r="A13" s="90"/>
      <c r="B13" s="42" t="s">
        <v>60</v>
      </c>
      <c r="C13" s="47" t="s">
        <v>61</v>
      </c>
      <c r="D13" s="6" t="s">
        <v>36</v>
      </c>
      <c r="E13" s="9">
        <v>2</v>
      </c>
      <c r="F13" s="9">
        <v>2</v>
      </c>
      <c r="G13" s="9">
        <v>2</v>
      </c>
      <c r="H13" s="9">
        <v>2</v>
      </c>
      <c r="I13" s="9">
        <v>2</v>
      </c>
      <c r="J13" s="9">
        <v>2</v>
      </c>
      <c r="K13" s="9">
        <v>2</v>
      </c>
      <c r="L13" s="9">
        <v>2</v>
      </c>
      <c r="M13" s="9">
        <v>2</v>
      </c>
      <c r="N13" s="9">
        <v>4</v>
      </c>
      <c r="O13" s="9">
        <v>4</v>
      </c>
      <c r="P13" s="9">
        <v>4</v>
      </c>
      <c r="Q13" s="9"/>
      <c r="R13" s="9"/>
      <c r="S13" s="9"/>
      <c r="T13" s="13"/>
      <c r="U13" s="29">
        <v>2</v>
      </c>
      <c r="V13" s="8">
        <f t="shared" si="2"/>
        <v>32</v>
      </c>
      <c r="W13" s="9">
        <v>0</v>
      </c>
      <c r="X13" s="9">
        <v>0</v>
      </c>
      <c r="Y13" s="13">
        <v>2</v>
      </c>
      <c r="Z13" s="13">
        <v>2</v>
      </c>
      <c r="AA13" s="13">
        <v>2</v>
      </c>
      <c r="AB13" s="13">
        <v>2</v>
      </c>
      <c r="AC13" s="13">
        <v>2</v>
      </c>
      <c r="AD13" s="13">
        <v>2</v>
      </c>
      <c r="AE13" s="13">
        <v>2</v>
      </c>
      <c r="AF13" s="13"/>
      <c r="AG13" s="13">
        <v>2</v>
      </c>
      <c r="AH13" s="13">
        <v>2</v>
      </c>
      <c r="AI13" s="13">
        <v>2</v>
      </c>
      <c r="AJ13" s="13"/>
      <c r="AK13" s="13"/>
      <c r="AL13" s="13"/>
      <c r="AM13" s="13"/>
      <c r="AN13" s="13"/>
      <c r="AO13" s="13"/>
      <c r="AP13" s="13">
        <v>2</v>
      </c>
      <c r="AQ13" s="13">
        <v>2</v>
      </c>
      <c r="AR13" s="13">
        <v>2</v>
      </c>
      <c r="AS13" s="13">
        <v>2</v>
      </c>
      <c r="AT13" s="13">
        <v>2</v>
      </c>
      <c r="AU13" s="13">
        <v>2</v>
      </c>
      <c r="AV13" s="13">
        <v>2</v>
      </c>
      <c r="AW13" s="29">
        <v>2</v>
      </c>
      <c r="AX13" s="8">
        <f t="shared" si="3"/>
        <v>36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10">
        <f t="shared" si="4"/>
        <v>68</v>
      </c>
    </row>
    <row r="14" spans="1:59" ht="15" customHeight="1">
      <c r="A14" s="90"/>
      <c r="B14" s="42"/>
      <c r="C14" s="48"/>
      <c r="D14" s="6" t="s">
        <v>37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13"/>
      <c r="U14" s="13"/>
      <c r="V14" s="8">
        <f t="shared" si="2"/>
        <v>0</v>
      </c>
      <c r="W14" s="9">
        <v>0</v>
      </c>
      <c r="X14" s="9">
        <v>0</v>
      </c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9"/>
      <c r="AX14" s="8">
        <f t="shared" si="3"/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10">
        <f t="shared" si="4"/>
        <v>0</v>
      </c>
    </row>
    <row r="15" spans="1:59" s="26" customFormat="1" ht="15" customHeight="1">
      <c r="A15" s="90"/>
      <c r="B15" s="46" t="s">
        <v>64</v>
      </c>
      <c r="C15" s="67" t="s">
        <v>65</v>
      </c>
      <c r="D15" s="25" t="s">
        <v>36</v>
      </c>
      <c r="E15" s="7">
        <f>SUM(E19)</f>
        <v>4</v>
      </c>
      <c r="F15" s="7">
        <f aca="true" t="shared" si="5" ref="F15:BG18">SUM(F19)</f>
        <v>2</v>
      </c>
      <c r="G15" s="7">
        <f t="shared" si="5"/>
        <v>4</v>
      </c>
      <c r="H15" s="7">
        <f t="shared" si="5"/>
        <v>2</v>
      </c>
      <c r="I15" s="7">
        <f t="shared" si="5"/>
        <v>4</v>
      </c>
      <c r="J15" s="7">
        <f t="shared" si="5"/>
        <v>2</v>
      </c>
      <c r="K15" s="7">
        <f t="shared" si="5"/>
        <v>4</v>
      </c>
      <c r="L15" s="7">
        <f t="shared" si="5"/>
        <v>2</v>
      </c>
      <c r="M15" s="7">
        <f t="shared" si="5"/>
        <v>4</v>
      </c>
      <c r="N15" s="7">
        <f t="shared" si="5"/>
        <v>2</v>
      </c>
      <c r="O15" s="7">
        <f t="shared" si="5"/>
        <v>2</v>
      </c>
      <c r="P15" s="7">
        <f t="shared" si="5"/>
        <v>2</v>
      </c>
      <c r="Q15" s="7">
        <f t="shared" si="5"/>
        <v>2</v>
      </c>
      <c r="R15" s="7">
        <f t="shared" si="5"/>
        <v>0</v>
      </c>
      <c r="S15" s="7">
        <f t="shared" si="5"/>
        <v>0</v>
      </c>
      <c r="T15" s="7">
        <f t="shared" si="5"/>
        <v>0</v>
      </c>
      <c r="U15" s="7">
        <f t="shared" si="5"/>
        <v>0</v>
      </c>
      <c r="V15" s="11">
        <f t="shared" si="5"/>
        <v>36</v>
      </c>
      <c r="W15" s="7">
        <f t="shared" si="5"/>
        <v>0</v>
      </c>
      <c r="X15" s="7">
        <f t="shared" si="5"/>
        <v>0</v>
      </c>
      <c r="Y15" s="7">
        <f t="shared" si="5"/>
        <v>0</v>
      </c>
      <c r="Z15" s="7">
        <f t="shared" si="5"/>
        <v>0</v>
      </c>
      <c r="AA15" s="7">
        <f t="shared" si="5"/>
        <v>0</v>
      </c>
      <c r="AB15" s="7">
        <f t="shared" si="5"/>
        <v>0</v>
      </c>
      <c r="AC15" s="7">
        <f t="shared" si="5"/>
        <v>0</v>
      </c>
      <c r="AD15" s="7">
        <f t="shared" si="5"/>
        <v>0</v>
      </c>
      <c r="AE15" s="7">
        <f t="shared" si="5"/>
        <v>0</v>
      </c>
      <c r="AF15" s="7">
        <f t="shared" si="5"/>
        <v>0</v>
      </c>
      <c r="AG15" s="7">
        <f>SUM(AG19)</f>
        <v>0</v>
      </c>
      <c r="AH15" s="7">
        <f t="shared" si="5"/>
        <v>0</v>
      </c>
      <c r="AI15" s="7">
        <f t="shared" si="5"/>
        <v>0</v>
      </c>
      <c r="AJ15" s="7">
        <f t="shared" si="5"/>
        <v>0</v>
      </c>
      <c r="AK15" s="7">
        <f t="shared" si="5"/>
        <v>0</v>
      </c>
      <c r="AL15" s="7">
        <f t="shared" si="5"/>
        <v>0</v>
      </c>
      <c r="AM15" s="7">
        <f t="shared" si="5"/>
        <v>0</v>
      </c>
      <c r="AN15" s="7">
        <f t="shared" si="5"/>
        <v>0</v>
      </c>
      <c r="AO15" s="7">
        <f t="shared" si="5"/>
        <v>0</v>
      </c>
      <c r="AP15" s="7">
        <f t="shared" si="5"/>
        <v>0</v>
      </c>
      <c r="AQ15" s="7">
        <f t="shared" si="5"/>
        <v>0</v>
      </c>
      <c r="AR15" s="7">
        <f t="shared" si="5"/>
        <v>0</v>
      </c>
      <c r="AS15" s="7">
        <f t="shared" si="5"/>
        <v>0</v>
      </c>
      <c r="AT15" s="7">
        <f t="shared" si="5"/>
        <v>0</v>
      </c>
      <c r="AU15" s="7">
        <f t="shared" si="5"/>
        <v>0</v>
      </c>
      <c r="AV15" s="7">
        <f t="shared" si="5"/>
        <v>0</v>
      </c>
      <c r="AW15" s="7">
        <f t="shared" si="5"/>
        <v>0</v>
      </c>
      <c r="AX15" s="11">
        <f t="shared" si="5"/>
        <v>0</v>
      </c>
      <c r="AY15" s="7">
        <f t="shared" si="5"/>
        <v>0</v>
      </c>
      <c r="AZ15" s="7">
        <f t="shared" si="5"/>
        <v>0</v>
      </c>
      <c r="BA15" s="7">
        <f t="shared" si="5"/>
        <v>0</v>
      </c>
      <c r="BB15" s="7">
        <f t="shared" si="5"/>
        <v>0</v>
      </c>
      <c r="BC15" s="7">
        <f t="shared" si="5"/>
        <v>0</v>
      </c>
      <c r="BD15" s="7">
        <f t="shared" si="5"/>
        <v>0</v>
      </c>
      <c r="BE15" s="7">
        <f t="shared" si="5"/>
        <v>0</v>
      </c>
      <c r="BF15" s="7">
        <f t="shared" si="5"/>
        <v>0</v>
      </c>
      <c r="BG15" s="23">
        <f t="shared" si="5"/>
        <v>36</v>
      </c>
    </row>
    <row r="16" spans="1:59" s="26" customFormat="1" ht="15" customHeight="1">
      <c r="A16" s="90"/>
      <c r="B16" s="46"/>
      <c r="C16" s="68"/>
      <c r="D16" s="25" t="s">
        <v>37</v>
      </c>
      <c r="E16" s="7">
        <f>SUM(E20)</f>
        <v>0</v>
      </c>
      <c r="F16" s="7">
        <f aca="true" t="shared" si="6" ref="F16:T16">SUM(F20)</f>
        <v>0</v>
      </c>
      <c r="G16" s="7">
        <f t="shared" si="6"/>
        <v>0</v>
      </c>
      <c r="H16" s="7">
        <f t="shared" si="6"/>
        <v>0</v>
      </c>
      <c r="I16" s="7">
        <f t="shared" si="6"/>
        <v>0</v>
      </c>
      <c r="J16" s="7">
        <f t="shared" si="6"/>
        <v>0</v>
      </c>
      <c r="K16" s="7">
        <f t="shared" si="6"/>
        <v>0</v>
      </c>
      <c r="L16" s="7">
        <f t="shared" si="6"/>
        <v>0</v>
      </c>
      <c r="M16" s="7">
        <f t="shared" si="6"/>
        <v>0</v>
      </c>
      <c r="N16" s="7">
        <f t="shared" si="6"/>
        <v>0</v>
      </c>
      <c r="O16" s="7">
        <f t="shared" si="6"/>
        <v>0</v>
      </c>
      <c r="P16" s="7">
        <f t="shared" si="6"/>
        <v>0</v>
      </c>
      <c r="Q16" s="7">
        <f t="shared" si="6"/>
        <v>0</v>
      </c>
      <c r="R16" s="7">
        <f t="shared" si="6"/>
        <v>0</v>
      </c>
      <c r="S16" s="7">
        <f t="shared" si="6"/>
        <v>0</v>
      </c>
      <c r="T16" s="7">
        <f t="shared" si="6"/>
        <v>0</v>
      </c>
      <c r="U16" s="7">
        <f t="shared" si="5"/>
        <v>0</v>
      </c>
      <c r="V16" s="11">
        <f t="shared" si="5"/>
        <v>0</v>
      </c>
      <c r="W16" s="7">
        <f t="shared" si="5"/>
        <v>0</v>
      </c>
      <c r="X16" s="7">
        <f t="shared" si="5"/>
        <v>0</v>
      </c>
      <c r="Y16" s="7">
        <f t="shared" si="5"/>
        <v>0</v>
      </c>
      <c r="Z16" s="7">
        <f t="shared" si="5"/>
        <v>0</v>
      </c>
      <c r="AA16" s="7">
        <f t="shared" si="5"/>
        <v>0</v>
      </c>
      <c r="AB16" s="7">
        <f t="shared" si="5"/>
        <v>0</v>
      </c>
      <c r="AC16" s="7">
        <f t="shared" si="5"/>
        <v>0</v>
      </c>
      <c r="AD16" s="7">
        <f t="shared" si="5"/>
        <v>0</v>
      </c>
      <c r="AE16" s="7">
        <f t="shared" si="5"/>
        <v>0</v>
      </c>
      <c r="AF16" s="7">
        <f t="shared" si="5"/>
        <v>0</v>
      </c>
      <c r="AG16" s="7">
        <f t="shared" si="5"/>
        <v>0</v>
      </c>
      <c r="AH16" s="7">
        <f t="shared" si="5"/>
        <v>0</v>
      </c>
      <c r="AI16" s="7">
        <f t="shared" si="5"/>
        <v>0</v>
      </c>
      <c r="AJ16" s="7">
        <f t="shared" si="5"/>
        <v>0</v>
      </c>
      <c r="AK16" s="7">
        <f t="shared" si="5"/>
        <v>0</v>
      </c>
      <c r="AL16" s="7">
        <f t="shared" si="5"/>
        <v>0</v>
      </c>
      <c r="AM16" s="7">
        <f t="shared" si="5"/>
        <v>0</v>
      </c>
      <c r="AN16" s="7">
        <f t="shared" si="5"/>
        <v>0</v>
      </c>
      <c r="AO16" s="7">
        <f t="shared" si="5"/>
        <v>0</v>
      </c>
      <c r="AP16" s="7">
        <f t="shared" si="5"/>
        <v>0</v>
      </c>
      <c r="AQ16" s="7">
        <f t="shared" si="5"/>
        <v>0</v>
      </c>
      <c r="AR16" s="7">
        <f t="shared" si="5"/>
        <v>0</v>
      </c>
      <c r="AS16" s="7">
        <f t="shared" si="5"/>
        <v>0</v>
      </c>
      <c r="AT16" s="7">
        <f t="shared" si="5"/>
        <v>0</v>
      </c>
      <c r="AU16" s="7">
        <f t="shared" si="5"/>
        <v>0</v>
      </c>
      <c r="AV16" s="7">
        <f t="shared" si="5"/>
        <v>0</v>
      </c>
      <c r="AW16" s="7">
        <f t="shared" si="5"/>
        <v>0</v>
      </c>
      <c r="AX16" s="11">
        <f t="shared" si="5"/>
        <v>0</v>
      </c>
      <c r="AY16" s="7">
        <f t="shared" si="5"/>
        <v>0</v>
      </c>
      <c r="AZ16" s="7">
        <f t="shared" si="5"/>
        <v>0</v>
      </c>
      <c r="BA16" s="7">
        <f t="shared" si="5"/>
        <v>0</v>
      </c>
      <c r="BB16" s="7">
        <f t="shared" si="5"/>
        <v>0</v>
      </c>
      <c r="BC16" s="7">
        <f t="shared" si="5"/>
        <v>0</v>
      </c>
      <c r="BD16" s="7">
        <f t="shared" si="5"/>
        <v>0</v>
      </c>
      <c r="BE16" s="7">
        <f t="shared" si="5"/>
        <v>0</v>
      </c>
      <c r="BF16" s="7">
        <f t="shared" si="5"/>
        <v>0</v>
      </c>
      <c r="BG16" s="23">
        <f t="shared" si="5"/>
        <v>0</v>
      </c>
    </row>
    <row r="17" spans="1:59" s="26" customFormat="1" ht="15" customHeight="1">
      <c r="A17" s="90"/>
      <c r="B17" s="46"/>
      <c r="C17" s="68"/>
      <c r="D17" s="25" t="s">
        <v>112</v>
      </c>
      <c r="E17" s="7">
        <f>SUM(E21)</f>
        <v>0</v>
      </c>
      <c r="F17" s="7">
        <f t="shared" si="5"/>
        <v>0</v>
      </c>
      <c r="G17" s="7">
        <f t="shared" si="5"/>
        <v>0</v>
      </c>
      <c r="H17" s="7">
        <f t="shared" si="5"/>
        <v>0</v>
      </c>
      <c r="I17" s="7">
        <f t="shared" si="5"/>
        <v>0</v>
      </c>
      <c r="J17" s="7">
        <f t="shared" si="5"/>
        <v>0</v>
      </c>
      <c r="K17" s="7">
        <f t="shared" si="5"/>
        <v>0</v>
      </c>
      <c r="L17" s="7">
        <f t="shared" si="5"/>
        <v>0</v>
      </c>
      <c r="M17" s="7">
        <f t="shared" si="5"/>
        <v>0</v>
      </c>
      <c r="N17" s="7">
        <f t="shared" si="5"/>
        <v>0</v>
      </c>
      <c r="O17" s="7">
        <f t="shared" si="5"/>
        <v>0</v>
      </c>
      <c r="P17" s="7">
        <f t="shared" si="5"/>
        <v>0</v>
      </c>
      <c r="Q17" s="7">
        <f t="shared" si="5"/>
        <v>0</v>
      </c>
      <c r="R17" s="7">
        <f t="shared" si="5"/>
        <v>0</v>
      </c>
      <c r="S17" s="7">
        <f t="shared" si="5"/>
        <v>0</v>
      </c>
      <c r="T17" s="7">
        <f t="shared" si="5"/>
        <v>0</v>
      </c>
      <c r="U17" s="7">
        <f t="shared" si="5"/>
        <v>0</v>
      </c>
      <c r="V17" s="11">
        <f t="shared" si="5"/>
        <v>0</v>
      </c>
      <c r="W17" s="7">
        <f t="shared" si="5"/>
        <v>0</v>
      </c>
      <c r="X17" s="7">
        <f t="shared" si="5"/>
        <v>0</v>
      </c>
      <c r="Y17" s="7">
        <f t="shared" si="5"/>
        <v>0</v>
      </c>
      <c r="Z17" s="7">
        <f t="shared" si="5"/>
        <v>0</v>
      </c>
      <c r="AA17" s="7">
        <f t="shared" si="5"/>
        <v>0</v>
      </c>
      <c r="AB17" s="7">
        <f t="shared" si="5"/>
        <v>0</v>
      </c>
      <c r="AC17" s="7">
        <f t="shared" si="5"/>
        <v>0</v>
      </c>
      <c r="AD17" s="7">
        <f t="shared" si="5"/>
        <v>0</v>
      </c>
      <c r="AE17" s="7">
        <f t="shared" si="5"/>
        <v>0</v>
      </c>
      <c r="AF17" s="7">
        <f t="shared" si="5"/>
        <v>0</v>
      </c>
      <c r="AG17" s="7">
        <f t="shared" si="5"/>
        <v>0</v>
      </c>
      <c r="AH17" s="7">
        <f t="shared" si="5"/>
        <v>0</v>
      </c>
      <c r="AI17" s="7">
        <f t="shared" si="5"/>
        <v>0</v>
      </c>
      <c r="AJ17" s="7">
        <f t="shared" si="5"/>
        <v>0</v>
      </c>
      <c r="AK17" s="7">
        <f t="shared" si="5"/>
        <v>0</v>
      </c>
      <c r="AL17" s="7">
        <f t="shared" si="5"/>
        <v>0</v>
      </c>
      <c r="AM17" s="7">
        <f t="shared" si="5"/>
        <v>0</v>
      </c>
      <c r="AN17" s="7">
        <f t="shared" si="5"/>
        <v>0</v>
      </c>
      <c r="AO17" s="7">
        <f t="shared" si="5"/>
        <v>0</v>
      </c>
      <c r="AP17" s="7">
        <f t="shared" si="5"/>
        <v>0</v>
      </c>
      <c r="AQ17" s="7">
        <f t="shared" si="5"/>
        <v>0</v>
      </c>
      <c r="AR17" s="7">
        <f t="shared" si="5"/>
        <v>0</v>
      </c>
      <c r="AS17" s="7">
        <f t="shared" si="5"/>
        <v>0</v>
      </c>
      <c r="AT17" s="7">
        <f t="shared" si="5"/>
        <v>0</v>
      </c>
      <c r="AU17" s="7">
        <f t="shared" si="5"/>
        <v>0</v>
      </c>
      <c r="AV17" s="7">
        <f t="shared" si="5"/>
        <v>0</v>
      </c>
      <c r="AW17" s="7">
        <f t="shared" si="5"/>
        <v>0</v>
      </c>
      <c r="AX17" s="11">
        <f t="shared" si="5"/>
        <v>0</v>
      </c>
      <c r="AY17" s="7">
        <f t="shared" si="5"/>
        <v>0</v>
      </c>
      <c r="AZ17" s="7">
        <f t="shared" si="5"/>
        <v>0</v>
      </c>
      <c r="BA17" s="7">
        <f t="shared" si="5"/>
        <v>0</v>
      </c>
      <c r="BB17" s="7">
        <f t="shared" si="5"/>
        <v>0</v>
      </c>
      <c r="BC17" s="7">
        <f t="shared" si="5"/>
        <v>0</v>
      </c>
      <c r="BD17" s="7">
        <f t="shared" si="5"/>
        <v>0</v>
      </c>
      <c r="BE17" s="7">
        <f t="shared" si="5"/>
        <v>0</v>
      </c>
      <c r="BF17" s="7">
        <f t="shared" si="5"/>
        <v>0</v>
      </c>
      <c r="BG17" s="23">
        <f t="shared" si="5"/>
        <v>0</v>
      </c>
    </row>
    <row r="18" spans="1:59" s="26" customFormat="1" ht="15" customHeight="1">
      <c r="A18" s="90"/>
      <c r="B18" s="46"/>
      <c r="C18" s="69"/>
      <c r="D18" s="25" t="s">
        <v>113</v>
      </c>
      <c r="E18" s="7">
        <f>SUM(E22)</f>
        <v>0</v>
      </c>
      <c r="F18" s="7">
        <f t="shared" si="5"/>
        <v>0</v>
      </c>
      <c r="G18" s="7">
        <f t="shared" si="5"/>
        <v>0</v>
      </c>
      <c r="H18" s="7">
        <f t="shared" si="5"/>
        <v>0</v>
      </c>
      <c r="I18" s="7">
        <f t="shared" si="5"/>
        <v>0</v>
      </c>
      <c r="J18" s="7">
        <f t="shared" si="5"/>
        <v>0</v>
      </c>
      <c r="K18" s="7">
        <f t="shared" si="5"/>
        <v>0</v>
      </c>
      <c r="L18" s="7">
        <f t="shared" si="5"/>
        <v>0</v>
      </c>
      <c r="M18" s="7">
        <f t="shared" si="5"/>
        <v>0</v>
      </c>
      <c r="N18" s="7">
        <f t="shared" si="5"/>
        <v>0</v>
      </c>
      <c r="O18" s="7">
        <f t="shared" si="5"/>
        <v>0</v>
      </c>
      <c r="P18" s="7">
        <f t="shared" si="5"/>
        <v>0</v>
      </c>
      <c r="Q18" s="7">
        <f t="shared" si="5"/>
        <v>0</v>
      </c>
      <c r="R18" s="7">
        <f t="shared" si="5"/>
        <v>0</v>
      </c>
      <c r="S18" s="7">
        <f t="shared" si="5"/>
        <v>0</v>
      </c>
      <c r="T18" s="7">
        <f t="shared" si="5"/>
        <v>0</v>
      </c>
      <c r="U18" s="7">
        <f t="shared" si="5"/>
        <v>0</v>
      </c>
      <c r="V18" s="11">
        <f t="shared" si="5"/>
        <v>0</v>
      </c>
      <c r="W18" s="7">
        <f t="shared" si="5"/>
        <v>0</v>
      </c>
      <c r="X18" s="7">
        <f t="shared" si="5"/>
        <v>0</v>
      </c>
      <c r="Y18" s="7">
        <f t="shared" si="5"/>
        <v>0</v>
      </c>
      <c r="Z18" s="7">
        <f t="shared" si="5"/>
        <v>0</v>
      </c>
      <c r="AA18" s="7">
        <f t="shared" si="5"/>
        <v>0</v>
      </c>
      <c r="AB18" s="7">
        <f t="shared" si="5"/>
        <v>0</v>
      </c>
      <c r="AC18" s="7">
        <f t="shared" si="5"/>
        <v>0</v>
      </c>
      <c r="AD18" s="7">
        <f t="shared" si="5"/>
        <v>0</v>
      </c>
      <c r="AE18" s="7">
        <f t="shared" si="5"/>
        <v>0</v>
      </c>
      <c r="AF18" s="7">
        <f t="shared" si="5"/>
        <v>0</v>
      </c>
      <c r="AG18" s="7">
        <f t="shared" si="5"/>
        <v>0</v>
      </c>
      <c r="AH18" s="7">
        <f t="shared" si="5"/>
        <v>0</v>
      </c>
      <c r="AI18" s="7">
        <f t="shared" si="5"/>
        <v>0</v>
      </c>
      <c r="AJ18" s="7">
        <f t="shared" si="5"/>
        <v>0</v>
      </c>
      <c r="AK18" s="7">
        <f t="shared" si="5"/>
        <v>0</v>
      </c>
      <c r="AL18" s="7">
        <f t="shared" si="5"/>
        <v>0</v>
      </c>
      <c r="AM18" s="7">
        <f t="shared" si="5"/>
        <v>0</v>
      </c>
      <c r="AN18" s="7">
        <f t="shared" si="5"/>
        <v>0</v>
      </c>
      <c r="AO18" s="7">
        <f t="shared" si="5"/>
        <v>0</v>
      </c>
      <c r="AP18" s="7">
        <f t="shared" si="5"/>
        <v>0</v>
      </c>
      <c r="AQ18" s="7">
        <f t="shared" si="5"/>
        <v>0</v>
      </c>
      <c r="AR18" s="7">
        <f t="shared" si="5"/>
        <v>0</v>
      </c>
      <c r="AS18" s="7">
        <f t="shared" si="5"/>
        <v>0</v>
      </c>
      <c r="AT18" s="7">
        <f t="shared" si="5"/>
        <v>0</v>
      </c>
      <c r="AU18" s="7">
        <f t="shared" si="5"/>
        <v>0</v>
      </c>
      <c r="AV18" s="7">
        <f t="shared" si="5"/>
        <v>0</v>
      </c>
      <c r="AW18" s="7">
        <f t="shared" si="5"/>
        <v>0</v>
      </c>
      <c r="AX18" s="11">
        <f t="shared" si="5"/>
        <v>0</v>
      </c>
      <c r="AY18" s="7">
        <f t="shared" si="5"/>
        <v>0</v>
      </c>
      <c r="AZ18" s="7">
        <f t="shared" si="5"/>
        <v>0</v>
      </c>
      <c r="BA18" s="7">
        <f t="shared" si="5"/>
        <v>0</v>
      </c>
      <c r="BB18" s="7">
        <f t="shared" si="5"/>
        <v>0</v>
      </c>
      <c r="BC18" s="7">
        <f t="shared" si="5"/>
        <v>0</v>
      </c>
      <c r="BD18" s="7">
        <f t="shared" si="5"/>
        <v>0</v>
      </c>
      <c r="BE18" s="7">
        <f t="shared" si="5"/>
        <v>0</v>
      </c>
      <c r="BF18" s="7">
        <f t="shared" si="5"/>
        <v>0</v>
      </c>
      <c r="BG18" s="23">
        <f t="shared" si="5"/>
        <v>0</v>
      </c>
    </row>
    <row r="19" spans="1:59" ht="15" customHeight="1">
      <c r="A19" s="90"/>
      <c r="B19" s="42" t="s">
        <v>142</v>
      </c>
      <c r="C19" s="47" t="s">
        <v>143</v>
      </c>
      <c r="D19" s="6" t="s">
        <v>36</v>
      </c>
      <c r="E19" s="9">
        <v>4</v>
      </c>
      <c r="F19" s="9">
        <v>2</v>
      </c>
      <c r="G19" s="9">
        <v>4</v>
      </c>
      <c r="H19" s="9">
        <v>2</v>
      </c>
      <c r="I19" s="9">
        <v>4</v>
      </c>
      <c r="J19" s="9">
        <v>2</v>
      </c>
      <c r="K19" s="9">
        <v>4</v>
      </c>
      <c r="L19" s="9">
        <v>2</v>
      </c>
      <c r="M19" s="9">
        <v>4</v>
      </c>
      <c r="N19" s="9">
        <v>2</v>
      </c>
      <c r="O19" s="9">
        <v>2</v>
      </c>
      <c r="P19" s="9">
        <v>2</v>
      </c>
      <c r="Q19" s="28">
        <v>2</v>
      </c>
      <c r="R19" s="13"/>
      <c r="S19" s="13"/>
      <c r="T19" s="13"/>
      <c r="U19" s="13"/>
      <c r="V19" s="8">
        <f>SUM(E19:U19)</f>
        <v>36</v>
      </c>
      <c r="W19" s="9">
        <v>0</v>
      </c>
      <c r="X19" s="9">
        <v>0</v>
      </c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9"/>
      <c r="AX19" s="8">
        <f>SUM(Y19:AW19)</f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10">
        <f>SUM(V19+AX19)</f>
        <v>36</v>
      </c>
    </row>
    <row r="20" spans="1:59" ht="15" customHeight="1">
      <c r="A20" s="90"/>
      <c r="B20" s="42"/>
      <c r="C20" s="88"/>
      <c r="D20" s="6" t="s">
        <v>37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13"/>
      <c r="U20" s="13"/>
      <c r="V20" s="8">
        <f>SUM(E20:U20)</f>
        <v>0</v>
      </c>
      <c r="W20" s="9">
        <v>0</v>
      </c>
      <c r="X20" s="9">
        <v>0</v>
      </c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9"/>
      <c r="AX20" s="8">
        <f>SUM(Y20:AW20)</f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10">
        <f>SUM(V20+AX20)</f>
        <v>0</v>
      </c>
    </row>
    <row r="21" spans="1:59" ht="15" customHeight="1">
      <c r="A21" s="90"/>
      <c r="B21" s="42"/>
      <c r="C21" s="88"/>
      <c r="D21" s="6" t="s">
        <v>112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13"/>
      <c r="U21" s="13"/>
      <c r="V21" s="8">
        <f>SUM(E21:U21)</f>
        <v>0</v>
      </c>
      <c r="W21" s="9">
        <v>0</v>
      </c>
      <c r="X21" s="9">
        <v>0</v>
      </c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9"/>
      <c r="AX21" s="8">
        <f>SUM(Y21:AW21)</f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10">
        <f>SUM(V21+AX21)</f>
        <v>0</v>
      </c>
    </row>
    <row r="22" spans="1:59" ht="15" customHeight="1">
      <c r="A22" s="90"/>
      <c r="B22" s="42" t="s">
        <v>66</v>
      </c>
      <c r="C22" s="48" t="s">
        <v>67</v>
      </c>
      <c r="D22" s="6" t="s">
        <v>113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13"/>
      <c r="U22" s="13"/>
      <c r="V22" s="8">
        <f>SUM(E22:U22)</f>
        <v>0</v>
      </c>
      <c r="W22" s="9">
        <v>0</v>
      </c>
      <c r="X22" s="9">
        <v>0</v>
      </c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9"/>
      <c r="AX22" s="8">
        <f>SUM(Y22:AW22)</f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10">
        <f>SUM(V22+AX22)</f>
        <v>0</v>
      </c>
    </row>
    <row r="23" spans="1:59" s="26" customFormat="1" ht="15" customHeight="1">
      <c r="A23" s="90"/>
      <c r="B23" s="46" t="s">
        <v>70</v>
      </c>
      <c r="C23" s="67" t="s">
        <v>71</v>
      </c>
      <c r="D23" s="25" t="s">
        <v>36</v>
      </c>
      <c r="E23" s="22">
        <f>SUM(E27,E31,E35,E39,E43)</f>
        <v>10</v>
      </c>
      <c r="F23" s="22">
        <f aca="true" t="shared" si="7" ref="F23:BG26">SUM(F27,F31,F35,F39,F43)</f>
        <v>8</v>
      </c>
      <c r="G23" s="22">
        <f t="shared" si="7"/>
        <v>10</v>
      </c>
      <c r="H23" s="22">
        <f t="shared" si="7"/>
        <v>8</v>
      </c>
      <c r="I23" s="22">
        <f t="shared" si="7"/>
        <v>10</v>
      </c>
      <c r="J23" s="22">
        <f t="shared" si="7"/>
        <v>8</v>
      </c>
      <c r="K23" s="22">
        <f t="shared" si="7"/>
        <v>10</v>
      </c>
      <c r="L23" s="22">
        <f t="shared" si="7"/>
        <v>8</v>
      </c>
      <c r="M23" s="22">
        <f t="shared" si="7"/>
        <v>10</v>
      </c>
      <c r="N23" s="22">
        <f t="shared" si="7"/>
        <v>6</v>
      </c>
      <c r="O23" s="22">
        <f t="shared" si="7"/>
        <v>10</v>
      </c>
      <c r="P23" s="22">
        <f t="shared" si="7"/>
        <v>8</v>
      </c>
      <c r="Q23" s="22">
        <f t="shared" si="7"/>
        <v>4</v>
      </c>
      <c r="R23" s="22">
        <f t="shared" si="7"/>
        <v>0</v>
      </c>
      <c r="S23" s="22">
        <f t="shared" si="7"/>
        <v>0</v>
      </c>
      <c r="T23" s="22">
        <f t="shared" si="7"/>
        <v>0</v>
      </c>
      <c r="U23" s="22">
        <f t="shared" si="7"/>
        <v>14</v>
      </c>
      <c r="V23" s="11">
        <f t="shared" si="7"/>
        <v>124</v>
      </c>
      <c r="W23" s="22">
        <f t="shared" si="7"/>
        <v>0</v>
      </c>
      <c r="X23" s="22">
        <f t="shared" si="7"/>
        <v>0</v>
      </c>
      <c r="Y23" s="22">
        <f t="shared" si="7"/>
        <v>2</v>
      </c>
      <c r="Z23" s="22">
        <f t="shared" si="7"/>
        <v>0</v>
      </c>
      <c r="AA23" s="22">
        <f t="shared" si="7"/>
        <v>2</v>
      </c>
      <c r="AB23" s="22">
        <f t="shared" si="7"/>
        <v>0</v>
      </c>
      <c r="AC23" s="22">
        <f t="shared" si="7"/>
        <v>2</v>
      </c>
      <c r="AD23" s="22">
        <f t="shared" si="7"/>
        <v>2</v>
      </c>
      <c r="AE23" s="22">
        <f t="shared" si="7"/>
        <v>2</v>
      </c>
      <c r="AF23" s="22">
        <f t="shared" si="7"/>
        <v>2</v>
      </c>
      <c r="AG23" s="22">
        <f t="shared" si="7"/>
        <v>2</v>
      </c>
      <c r="AH23" s="22">
        <f t="shared" si="7"/>
        <v>2</v>
      </c>
      <c r="AI23" s="22">
        <f t="shared" si="7"/>
        <v>2</v>
      </c>
      <c r="AJ23" s="22">
        <f t="shared" si="7"/>
        <v>2</v>
      </c>
      <c r="AK23" s="22">
        <f t="shared" si="7"/>
        <v>0</v>
      </c>
      <c r="AL23" s="22">
        <f t="shared" si="7"/>
        <v>0</v>
      </c>
      <c r="AM23" s="22">
        <f t="shared" si="7"/>
        <v>0</v>
      </c>
      <c r="AN23" s="22">
        <f t="shared" si="7"/>
        <v>0</v>
      </c>
      <c r="AO23" s="22">
        <f t="shared" si="7"/>
        <v>0</v>
      </c>
      <c r="AP23" s="22">
        <f t="shared" si="7"/>
        <v>10</v>
      </c>
      <c r="AQ23" s="22">
        <f t="shared" si="7"/>
        <v>14</v>
      </c>
      <c r="AR23" s="22">
        <f t="shared" si="7"/>
        <v>14</v>
      </c>
      <c r="AS23" s="22">
        <f t="shared" si="7"/>
        <v>14</v>
      </c>
      <c r="AT23" s="22">
        <f t="shared" si="7"/>
        <v>14</v>
      </c>
      <c r="AU23" s="22">
        <f t="shared" si="7"/>
        <v>14</v>
      </c>
      <c r="AV23" s="22">
        <f t="shared" si="7"/>
        <v>14</v>
      </c>
      <c r="AW23" s="22">
        <f t="shared" si="7"/>
        <v>6</v>
      </c>
      <c r="AX23" s="11">
        <f t="shared" si="7"/>
        <v>120</v>
      </c>
      <c r="AY23" s="22">
        <f t="shared" si="7"/>
        <v>0</v>
      </c>
      <c r="AZ23" s="22">
        <f t="shared" si="7"/>
        <v>0</v>
      </c>
      <c r="BA23" s="22">
        <f t="shared" si="7"/>
        <v>0</v>
      </c>
      <c r="BB23" s="22">
        <f t="shared" si="7"/>
        <v>0</v>
      </c>
      <c r="BC23" s="22">
        <f t="shared" si="7"/>
        <v>0</v>
      </c>
      <c r="BD23" s="22">
        <f t="shared" si="7"/>
        <v>0</v>
      </c>
      <c r="BE23" s="22">
        <f t="shared" si="7"/>
        <v>0</v>
      </c>
      <c r="BF23" s="22">
        <f t="shared" si="7"/>
        <v>0</v>
      </c>
      <c r="BG23" s="32">
        <f t="shared" si="7"/>
        <v>244</v>
      </c>
    </row>
    <row r="24" spans="1:59" s="26" customFormat="1" ht="15" customHeight="1">
      <c r="A24" s="90"/>
      <c r="B24" s="46"/>
      <c r="C24" s="68"/>
      <c r="D24" s="25" t="s">
        <v>37</v>
      </c>
      <c r="E24" s="22">
        <f>SUM(E28,E32,E36,E40,E44)</f>
        <v>0</v>
      </c>
      <c r="F24" s="22">
        <f aca="true" t="shared" si="8" ref="F24:T24">SUM(F28,F32,F36,F40,F44)</f>
        <v>0</v>
      </c>
      <c r="G24" s="22">
        <f t="shared" si="8"/>
        <v>0</v>
      </c>
      <c r="H24" s="22">
        <f t="shared" si="8"/>
        <v>0</v>
      </c>
      <c r="I24" s="22">
        <f t="shared" si="8"/>
        <v>0</v>
      </c>
      <c r="J24" s="22">
        <f t="shared" si="8"/>
        <v>0</v>
      </c>
      <c r="K24" s="22">
        <f t="shared" si="8"/>
        <v>0</v>
      </c>
      <c r="L24" s="22">
        <f t="shared" si="8"/>
        <v>0</v>
      </c>
      <c r="M24" s="22">
        <f t="shared" si="8"/>
        <v>0</v>
      </c>
      <c r="N24" s="22">
        <f t="shared" si="8"/>
        <v>0</v>
      </c>
      <c r="O24" s="22">
        <f t="shared" si="8"/>
        <v>0</v>
      </c>
      <c r="P24" s="22">
        <f t="shared" si="8"/>
        <v>0</v>
      </c>
      <c r="Q24" s="22">
        <f t="shared" si="8"/>
        <v>0</v>
      </c>
      <c r="R24" s="22">
        <f t="shared" si="8"/>
        <v>0</v>
      </c>
      <c r="S24" s="22">
        <f t="shared" si="8"/>
        <v>0</v>
      </c>
      <c r="T24" s="22">
        <f t="shared" si="8"/>
        <v>0</v>
      </c>
      <c r="U24" s="22">
        <f t="shared" si="7"/>
        <v>0</v>
      </c>
      <c r="V24" s="11">
        <f t="shared" si="7"/>
        <v>0</v>
      </c>
      <c r="W24" s="22">
        <f t="shared" si="7"/>
        <v>0</v>
      </c>
      <c r="X24" s="22">
        <f t="shared" si="7"/>
        <v>0</v>
      </c>
      <c r="Y24" s="22">
        <f t="shared" si="7"/>
        <v>0</v>
      </c>
      <c r="Z24" s="22">
        <f t="shared" si="7"/>
        <v>0</v>
      </c>
      <c r="AA24" s="22">
        <f t="shared" si="7"/>
        <v>0</v>
      </c>
      <c r="AB24" s="22">
        <f t="shared" si="7"/>
        <v>0</v>
      </c>
      <c r="AC24" s="22">
        <f t="shared" si="7"/>
        <v>0</v>
      </c>
      <c r="AD24" s="22">
        <f t="shared" si="7"/>
        <v>0</v>
      </c>
      <c r="AE24" s="22">
        <f t="shared" si="7"/>
        <v>0</v>
      </c>
      <c r="AF24" s="22">
        <f t="shared" si="7"/>
        <v>0</v>
      </c>
      <c r="AG24" s="22">
        <f t="shared" si="7"/>
        <v>0</v>
      </c>
      <c r="AH24" s="22">
        <f t="shared" si="7"/>
        <v>0</v>
      </c>
      <c r="AI24" s="22">
        <f t="shared" si="7"/>
        <v>0</v>
      </c>
      <c r="AJ24" s="22">
        <f t="shared" si="7"/>
        <v>0</v>
      </c>
      <c r="AK24" s="22">
        <f t="shared" si="7"/>
        <v>0</v>
      </c>
      <c r="AL24" s="22">
        <f t="shared" si="7"/>
        <v>0</v>
      </c>
      <c r="AM24" s="22">
        <f t="shared" si="7"/>
        <v>0</v>
      </c>
      <c r="AN24" s="22">
        <f t="shared" si="7"/>
        <v>0</v>
      </c>
      <c r="AO24" s="22">
        <f t="shared" si="7"/>
        <v>0</v>
      </c>
      <c r="AP24" s="22">
        <f t="shared" si="7"/>
        <v>0</v>
      </c>
      <c r="AQ24" s="22">
        <f t="shared" si="7"/>
        <v>0</v>
      </c>
      <c r="AR24" s="22">
        <f t="shared" si="7"/>
        <v>0</v>
      </c>
      <c r="AS24" s="22">
        <f t="shared" si="7"/>
        <v>0</v>
      </c>
      <c r="AT24" s="22">
        <f t="shared" si="7"/>
        <v>0</v>
      </c>
      <c r="AU24" s="22">
        <f t="shared" si="7"/>
        <v>0</v>
      </c>
      <c r="AV24" s="22">
        <f t="shared" si="7"/>
        <v>0</v>
      </c>
      <c r="AW24" s="22">
        <f t="shared" si="7"/>
        <v>0</v>
      </c>
      <c r="AX24" s="11">
        <f t="shared" si="7"/>
        <v>0</v>
      </c>
      <c r="AY24" s="22">
        <f t="shared" si="7"/>
        <v>0</v>
      </c>
      <c r="AZ24" s="22">
        <f t="shared" si="7"/>
        <v>0</v>
      </c>
      <c r="BA24" s="22">
        <f t="shared" si="7"/>
        <v>0</v>
      </c>
      <c r="BB24" s="22">
        <f t="shared" si="7"/>
        <v>0</v>
      </c>
      <c r="BC24" s="22">
        <f t="shared" si="7"/>
        <v>0</v>
      </c>
      <c r="BD24" s="22">
        <f t="shared" si="7"/>
        <v>0</v>
      </c>
      <c r="BE24" s="22">
        <f t="shared" si="7"/>
        <v>0</v>
      </c>
      <c r="BF24" s="22">
        <f t="shared" si="7"/>
        <v>0</v>
      </c>
      <c r="BG24" s="32">
        <f t="shared" si="7"/>
        <v>0</v>
      </c>
    </row>
    <row r="25" spans="1:59" s="26" customFormat="1" ht="15" customHeight="1">
      <c r="A25" s="90"/>
      <c r="B25" s="46"/>
      <c r="C25" s="68"/>
      <c r="D25" s="25" t="s">
        <v>112</v>
      </c>
      <c r="E25" s="22">
        <f>SUM(E29,E33,E37,E41,E45)</f>
        <v>0</v>
      </c>
      <c r="F25" s="22">
        <f t="shared" si="7"/>
        <v>0</v>
      </c>
      <c r="G25" s="22">
        <f t="shared" si="7"/>
        <v>0</v>
      </c>
      <c r="H25" s="22">
        <f t="shared" si="7"/>
        <v>0</v>
      </c>
      <c r="I25" s="22">
        <f t="shared" si="7"/>
        <v>0</v>
      </c>
      <c r="J25" s="22">
        <f t="shared" si="7"/>
        <v>0</v>
      </c>
      <c r="K25" s="22">
        <f t="shared" si="7"/>
        <v>0</v>
      </c>
      <c r="L25" s="22">
        <f t="shared" si="7"/>
        <v>0</v>
      </c>
      <c r="M25" s="22">
        <f t="shared" si="7"/>
        <v>0</v>
      </c>
      <c r="N25" s="22">
        <f t="shared" si="7"/>
        <v>0</v>
      </c>
      <c r="O25" s="22">
        <f t="shared" si="7"/>
        <v>0</v>
      </c>
      <c r="P25" s="22">
        <f t="shared" si="7"/>
        <v>0</v>
      </c>
      <c r="Q25" s="22">
        <f t="shared" si="7"/>
        <v>0</v>
      </c>
      <c r="R25" s="22">
        <f t="shared" si="7"/>
        <v>0</v>
      </c>
      <c r="S25" s="22">
        <f t="shared" si="7"/>
        <v>0</v>
      </c>
      <c r="T25" s="22">
        <f t="shared" si="7"/>
        <v>0</v>
      </c>
      <c r="U25" s="22">
        <f t="shared" si="7"/>
        <v>2</v>
      </c>
      <c r="V25" s="11">
        <f t="shared" si="7"/>
        <v>2</v>
      </c>
      <c r="W25" s="22">
        <f t="shared" si="7"/>
        <v>0</v>
      </c>
      <c r="X25" s="22">
        <f t="shared" si="7"/>
        <v>0</v>
      </c>
      <c r="Y25" s="22">
        <f t="shared" si="7"/>
        <v>0</v>
      </c>
      <c r="Z25" s="22">
        <f t="shared" si="7"/>
        <v>0</v>
      </c>
      <c r="AA25" s="22">
        <f t="shared" si="7"/>
        <v>0</v>
      </c>
      <c r="AB25" s="22">
        <f t="shared" si="7"/>
        <v>0</v>
      </c>
      <c r="AC25" s="22">
        <f t="shared" si="7"/>
        <v>0</v>
      </c>
      <c r="AD25" s="22">
        <f t="shared" si="7"/>
        <v>0</v>
      </c>
      <c r="AE25" s="22">
        <f t="shared" si="7"/>
        <v>0</v>
      </c>
      <c r="AF25" s="22">
        <f t="shared" si="7"/>
        <v>0</v>
      </c>
      <c r="AG25" s="22">
        <f t="shared" si="7"/>
        <v>0</v>
      </c>
      <c r="AH25" s="22">
        <f t="shared" si="7"/>
        <v>0</v>
      </c>
      <c r="AI25" s="22">
        <f t="shared" si="7"/>
        <v>0</v>
      </c>
      <c r="AJ25" s="22">
        <f t="shared" si="7"/>
        <v>0</v>
      </c>
      <c r="AK25" s="22">
        <f t="shared" si="7"/>
        <v>0</v>
      </c>
      <c r="AL25" s="22">
        <f t="shared" si="7"/>
        <v>0</v>
      </c>
      <c r="AM25" s="22">
        <f t="shared" si="7"/>
        <v>0</v>
      </c>
      <c r="AN25" s="22">
        <f t="shared" si="7"/>
        <v>0</v>
      </c>
      <c r="AO25" s="22">
        <f t="shared" si="7"/>
        <v>0</v>
      </c>
      <c r="AP25" s="22">
        <f t="shared" si="7"/>
        <v>0</v>
      </c>
      <c r="AQ25" s="22">
        <f t="shared" si="7"/>
        <v>0</v>
      </c>
      <c r="AR25" s="22">
        <f t="shared" si="7"/>
        <v>0</v>
      </c>
      <c r="AS25" s="22">
        <f t="shared" si="7"/>
        <v>0</v>
      </c>
      <c r="AT25" s="22">
        <f t="shared" si="7"/>
        <v>0</v>
      </c>
      <c r="AU25" s="22">
        <f t="shared" si="7"/>
        <v>0</v>
      </c>
      <c r="AV25" s="22">
        <f t="shared" si="7"/>
        <v>0</v>
      </c>
      <c r="AW25" s="22">
        <f t="shared" si="7"/>
        <v>0</v>
      </c>
      <c r="AX25" s="11">
        <f t="shared" si="7"/>
        <v>0</v>
      </c>
      <c r="AY25" s="22">
        <f t="shared" si="7"/>
        <v>0</v>
      </c>
      <c r="AZ25" s="22">
        <f t="shared" si="7"/>
        <v>0</v>
      </c>
      <c r="BA25" s="22">
        <f t="shared" si="7"/>
        <v>0</v>
      </c>
      <c r="BB25" s="22">
        <f t="shared" si="7"/>
        <v>0</v>
      </c>
      <c r="BC25" s="22">
        <f t="shared" si="7"/>
        <v>0</v>
      </c>
      <c r="BD25" s="22">
        <f t="shared" si="7"/>
        <v>0</v>
      </c>
      <c r="BE25" s="22">
        <f t="shared" si="7"/>
        <v>0</v>
      </c>
      <c r="BF25" s="22">
        <f t="shared" si="7"/>
        <v>0</v>
      </c>
      <c r="BG25" s="32">
        <f t="shared" si="7"/>
        <v>2</v>
      </c>
    </row>
    <row r="26" spans="1:59" s="26" customFormat="1" ht="15" customHeight="1">
      <c r="A26" s="90"/>
      <c r="B26" s="46" t="s">
        <v>70</v>
      </c>
      <c r="C26" s="69" t="s">
        <v>71</v>
      </c>
      <c r="D26" s="25" t="s">
        <v>113</v>
      </c>
      <c r="E26" s="22">
        <f>SUM(E30,E34,E38,E42,E46)</f>
        <v>0</v>
      </c>
      <c r="F26" s="22">
        <f t="shared" si="7"/>
        <v>0</v>
      </c>
      <c r="G26" s="22">
        <f t="shared" si="7"/>
        <v>0</v>
      </c>
      <c r="H26" s="22">
        <f t="shared" si="7"/>
        <v>0</v>
      </c>
      <c r="I26" s="22">
        <f t="shared" si="7"/>
        <v>0</v>
      </c>
      <c r="J26" s="22">
        <f t="shared" si="7"/>
        <v>0</v>
      </c>
      <c r="K26" s="22">
        <f t="shared" si="7"/>
        <v>0</v>
      </c>
      <c r="L26" s="22">
        <f t="shared" si="7"/>
        <v>0</v>
      </c>
      <c r="M26" s="22">
        <f t="shared" si="7"/>
        <v>0</v>
      </c>
      <c r="N26" s="22">
        <f t="shared" si="7"/>
        <v>0</v>
      </c>
      <c r="O26" s="22">
        <f t="shared" si="7"/>
        <v>0</v>
      </c>
      <c r="P26" s="22">
        <f t="shared" si="7"/>
        <v>0</v>
      </c>
      <c r="Q26" s="22">
        <f t="shared" si="7"/>
        <v>0</v>
      </c>
      <c r="R26" s="22">
        <f t="shared" si="7"/>
        <v>0</v>
      </c>
      <c r="S26" s="22">
        <f t="shared" si="7"/>
        <v>0</v>
      </c>
      <c r="T26" s="22">
        <f t="shared" si="7"/>
        <v>0</v>
      </c>
      <c r="U26" s="22">
        <f t="shared" si="7"/>
        <v>6</v>
      </c>
      <c r="V26" s="11">
        <f t="shared" si="7"/>
        <v>6</v>
      </c>
      <c r="W26" s="22">
        <f t="shared" si="7"/>
        <v>0</v>
      </c>
      <c r="X26" s="22">
        <f t="shared" si="7"/>
        <v>0</v>
      </c>
      <c r="Y26" s="22">
        <f t="shared" si="7"/>
        <v>0</v>
      </c>
      <c r="Z26" s="22">
        <f t="shared" si="7"/>
        <v>0</v>
      </c>
      <c r="AA26" s="22">
        <f t="shared" si="7"/>
        <v>0</v>
      </c>
      <c r="AB26" s="22">
        <f t="shared" si="7"/>
        <v>0</v>
      </c>
      <c r="AC26" s="22">
        <f t="shared" si="7"/>
        <v>0</v>
      </c>
      <c r="AD26" s="22">
        <f t="shared" si="7"/>
        <v>0</v>
      </c>
      <c r="AE26" s="22">
        <f t="shared" si="7"/>
        <v>0</v>
      </c>
      <c r="AF26" s="22">
        <f t="shared" si="7"/>
        <v>0</v>
      </c>
      <c r="AG26" s="22">
        <f t="shared" si="7"/>
        <v>0</v>
      </c>
      <c r="AH26" s="22">
        <f t="shared" si="7"/>
        <v>0</v>
      </c>
      <c r="AI26" s="22">
        <f t="shared" si="7"/>
        <v>0</v>
      </c>
      <c r="AJ26" s="22">
        <f t="shared" si="7"/>
        <v>0</v>
      </c>
      <c r="AK26" s="22">
        <f t="shared" si="7"/>
        <v>0</v>
      </c>
      <c r="AL26" s="22">
        <f t="shared" si="7"/>
        <v>0</v>
      </c>
      <c r="AM26" s="22">
        <f t="shared" si="7"/>
        <v>0</v>
      </c>
      <c r="AN26" s="22">
        <f t="shared" si="7"/>
        <v>0</v>
      </c>
      <c r="AO26" s="22">
        <f t="shared" si="7"/>
        <v>0</v>
      </c>
      <c r="AP26" s="22">
        <f t="shared" si="7"/>
        <v>0</v>
      </c>
      <c r="AQ26" s="22">
        <f t="shared" si="7"/>
        <v>0</v>
      </c>
      <c r="AR26" s="22">
        <f t="shared" si="7"/>
        <v>0</v>
      </c>
      <c r="AS26" s="22">
        <f t="shared" si="7"/>
        <v>0</v>
      </c>
      <c r="AT26" s="22">
        <f t="shared" si="7"/>
        <v>0</v>
      </c>
      <c r="AU26" s="22">
        <f t="shared" si="7"/>
        <v>0</v>
      </c>
      <c r="AV26" s="22">
        <f t="shared" si="7"/>
        <v>0</v>
      </c>
      <c r="AW26" s="22">
        <f t="shared" si="7"/>
        <v>0</v>
      </c>
      <c r="AX26" s="11">
        <f t="shared" si="7"/>
        <v>0</v>
      </c>
      <c r="AY26" s="22">
        <f t="shared" si="7"/>
        <v>0</v>
      </c>
      <c r="AZ26" s="22">
        <f t="shared" si="7"/>
        <v>0</v>
      </c>
      <c r="BA26" s="22">
        <f t="shared" si="7"/>
        <v>0</v>
      </c>
      <c r="BB26" s="22">
        <f t="shared" si="7"/>
        <v>0</v>
      </c>
      <c r="BC26" s="22">
        <f t="shared" si="7"/>
        <v>0</v>
      </c>
      <c r="BD26" s="22">
        <f t="shared" si="7"/>
        <v>0</v>
      </c>
      <c r="BE26" s="22">
        <f t="shared" si="7"/>
        <v>0</v>
      </c>
      <c r="BF26" s="22">
        <f t="shared" si="7"/>
        <v>0</v>
      </c>
      <c r="BG26" s="32">
        <f t="shared" si="7"/>
        <v>6</v>
      </c>
    </row>
    <row r="27" spans="1:59" s="35" customFormat="1" ht="15" customHeight="1">
      <c r="A27" s="90"/>
      <c r="B27" s="42" t="s">
        <v>144</v>
      </c>
      <c r="C27" s="47" t="s">
        <v>145</v>
      </c>
      <c r="D27" s="6" t="s">
        <v>36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8">
        <f aca="true" t="shared" si="9" ref="V27:V46">SUM(E27:U27)</f>
        <v>0</v>
      </c>
      <c r="W27" s="9">
        <v>0</v>
      </c>
      <c r="X27" s="9">
        <v>0</v>
      </c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>
        <v>6</v>
      </c>
      <c r="AR27" s="13">
        <v>4</v>
      </c>
      <c r="AS27" s="13">
        <v>6</v>
      </c>
      <c r="AT27" s="13">
        <v>4</v>
      </c>
      <c r="AU27" s="13">
        <v>6</v>
      </c>
      <c r="AV27" s="13">
        <v>4</v>
      </c>
      <c r="AW27" s="28">
        <v>6</v>
      </c>
      <c r="AX27" s="8">
        <f aca="true" t="shared" si="10" ref="AX27:AX46">SUM(Y27:AW27)</f>
        <v>36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10">
        <f aca="true" t="shared" si="11" ref="BG27:BG46">SUM(V27+AX27)</f>
        <v>36</v>
      </c>
    </row>
    <row r="28" spans="1:59" s="35" customFormat="1" ht="15" customHeight="1">
      <c r="A28" s="90"/>
      <c r="B28" s="42" t="s">
        <v>72</v>
      </c>
      <c r="C28" s="88" t="s">
        <v>73</v>
      </c>
      <c r="D28" s="6" t="s">
        <v>37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8">
        <f t="shared" si="9"/>
        <v>0</v>
      </c>
      <c r="W28" s="9">
        <v>0</v>
      </c>
      <c r="X28" s="9">
        <v>0</v>
      </c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9"/>
      <c r="AX28" s="8">
        <f t="shared" si="10"/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10">
        <f t="shared" si="11"/>
        <v>0</v>
      </c>
    </row>
    <row r="29" spans="1:59" s="35" customFormat="1" ht="15" customHeight="1">
      <c r="A29" s="90"/>
      <c r="B29" s="42" t="s">
        <v>72</v>
      </c>
      <c r="C29" s="88" t="s">
        <v>73</v>
      </c>
      <c r="D29" s="6" t="s">
        <v>112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8">
        <f t="shared" si="9"/>
        <v>0</v>
      </c>
      <c r="W29" s="9">
        <v>0</v>
      </c>
      <c r="X29" s="9">
        <v>0</v>
      </c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9"/>
      <c r="AX29" s="8">
        <f t="shared" si="10"/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10">
        <f t="shared" si="11"/>
        <v>0</v>
      </c>
    </row>
    <row r="30" spans="1:59" s="35" customFormat="1" ht="15" customHeight="1">
      <c r="A30" s="90"/>
      <c r="B30" s="42" t="s">
        <v>72</v>
      </c>
      <c r="C30" s="48" t="s">
        <v>73</v>
      </c>
      <c r="D30" s="6" t="s">
        <v>113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8">
        <f t="shared" si="9"/>
        <v>0</v>
      </c>
      <c r="W30" s="9">
        <v>0</v>
      </c>
      <c r="X30" s="9">
        <v>0</v>
      </c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9"/>
      <c r="AX30" s="8">
        <f t="shared" si="10"/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10">
        <f t="shared" si="11"/>
        <v>0</v>
      </c>
    </row>
    <row r="31" spans="1:59" s="35" customFormat="1" ht="15" customHeight="1">
      <c r="A31" s="90"/>
      <c r="B31" s="85" t="s">
        <v>146</v>
      </c>
      <c r="C31" s="47" t="s">
        <v>147</v>
      </c>
      <c r="D31" s="6" t="s">
        <v>36</v>
      </c>
      <c r="E31" s="13">
        <v>6</v>
      </c>
      <c r="F31" s="13">
        <v>4</v>
      </c>
      <c r="G31" s="13">
        <v>6</v>
      </c>
      <c r="H31" s="13">
        <v>4</v>
      </c>
      <c r="I31" s="13">
        <v>6</v>
      </c>
      <c r="J31" s="13">
        <v>4</v>
      </c>
      <c r="K31" s="13">
        <v>6</v>
      </c>
      <c r="L31" s="13">
        <v>4</v>
      </c>
      <c r="M31" s="13">
        <v>6</v>
      </c>
      <c r="N31" s="13">
        <v>4</v>
      </c>
      <c r="O31" s="13">
        <v>6</v>
      </c>
      <c r="P31" s="13">
        <v>4</v>
      </c>
      <c r="Q31" s="13">
        <v>4</v>
      </c>
      <c r="R31" s="13"/>
      <c r="S31" s="13"/>
      <c r="T31" s="13"/>
      <c r="U31" s="28">
        <v>4</v>
      </c>
      <c r="V31" s="8">
        <f t="shared" si="9"/>
        <v>68</v>
      </c>
      <c r="W31" s="9">
        <v>0</v>
      </c>
      <c r="X31" s="9">
        <v>0</v>
      </c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9"/>
      <c r="AX31" s="8">
        <f t="shared" si="10"/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10">
        <f t="shared" si="11"/>
        <v>68</v>
      </c>
    </row>
    <row r="32" spans="1:59" s="35" customFormat="1" ht="15" customHeight="1">
      <c r="A32" s="90"/>
      <c r="B32" s="86"/>
      <c r="C32" s="88"/>
      <c r="D32" s="6" t="s">
        <v>37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8">
        <f t="shared" si="9"/>
        <v>0</v>
      </c>
      <c r="W32" s="9">
        <v>0</v>
      </c>
      <c r="X32" s="9">
        <v>0</v>
      </c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9"/>
      <c r="AX32" s="8">
        <f t="shared" si="10"/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10">
        <f t="shared" si="11"/>
        <v>0</v>
      </c>
    </row>
    <row r="33" spans="1:59" s="35" customFormat="1" ht="15" customHeight="1">
      <c r="A33" s="90"/>
      <c r="B33" s="86"/>
      <c r="C33" s="88"/>
      <c r="D33" s="6" t="s">
        <v>112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8">
        <f t="shared" si="9"/>
        <v>0</v>
      </c>
      <c r="W33" s="9">
        <v>0</v>
      </c>
      <c r="X33" s="9">
        <v>0</v>
      </c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9"/>
      <c r="AX33" s="8">
        <f t="shared" si="10"/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10">
        <f t="shared" si="11"/>
        <v>0</v>
      </c>
    </row>
    <row r="34" spans="1:59" s="35" customFormat="1" ht="15" customHeight="1">
      <c r="A34" s="90"/>
      <c r="B34" s="87"/>
      <c r="C34" s="48"/>
      <c r="D34" s="6" t="s">
        <v>113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8">
        <f t="shared" si="9"/>
        <v>0</v>
      </c>
      <c r="W34" s="9">
        <v>0</v>
      </c>
      <c r="X34" s="9">
        <v>0</v>
      </c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9"/>
      <c r="AX34" s="8">
        <f t="shared" si="10"/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10">
        <f t="shared" si="11"/>
        <v>0</v>
      </c>
    </row>
    <row r="35" spans="1:59" s="35" customFormat="1" ht="15" customHeight="1">
      <c r="A35" s="90"/>
      <c r="B35" s="85" t="s">
        <v>137</v>
      </c>
      <c r="C35" s="47" t="s">
        <v>138</v>
      </c>
      <c r="D35" s="6" t="s">
        <v>36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8">
        <f t="shared" si="9"/>
        <v>0</v>
      </c>
      <c r="W35" s="9">
        <v>0</v>
      </c>
      <c r="X35" s="9">
        <v>0</v>
      </c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>
        <v>6</v>
      </c>
      <c r="AQ35" s="13">
        <v>4</v>
      </c>
      <c r="AR35" s="13">
        <v>6</v>
      </c>
      <c r="AS35" s="13">
        <v>4</v>
      </c>
      <c r="AT35" s="13">
        <v>6</v>
      </c>
      <c r="AU35" s="13">
        <v>4</v>
      </c>
      <c r="AV35" s="28">
        <v>6</v>
      </c>
      <c r="AW35" s="9"/>
      <c r="AX35" s="8">
        <f t="shared" si="10"/>
        <v>36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10">
        <f t="shared" si="11"/>
        <v>36</v>
      </c>
    </row>
    <row r="36" spans="1:59" s="35" customFormat="1" ht="15" customHeight="1">
      <c r="A36" s="90"/>
      <c r="B36" s="86" t="s">
        <v>78</v>
      </c>
      <c r="C36" s="88" t="s">
        <v>79</v>
      </c>
      <c r="D36" s="6" t="s">
        <v>37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8">
        <f t="shared" si="9"/>
        <v>0</v>
      </c>
      <c r="W36" s="9">
        <v>0</v>
      </c>
      <c r="X36" s="9">
        <v>0</v>
      </c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9"/>
      <c r="AX36" s="8">
        <f t="shared" si="10"/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9">
        <v>0</v>
      </c>
      <c r="BF36" s="9">
        <v>0</v>
      </c>
      <c r="BG36" s="10">
        <f t="shared" si="11"/>
        <v>0</v>
      </c>
    </row>
    <row r="37" spans="1:59" s="35" customFormat="1" ht="15" customHeight="1">
      <c r="A37" s="90"/>
      <c r="B37" s="86" t="s">
        <v>78</v>
      </c>
      <c r="C37" s="88" t="s">
        <v>79</v>
      </c>
      <c r="D37" s="6" t="s">
        <v>112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8">
        <f t="shared" si="9"/>
        <v>0</v>
      </c>
      <c r="W37" s="9">
        <v>0</v>
      </c>
      <c r="X37" s="9">
        <v>0</v>
      </c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9"/>
      <c r="AX37" s="8">
        <f t="shared" si="10"/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9">
        <v>0</v>
      </c>
      <c r="BF37" s="9">
        <v>0</v>
      </c>
      <c r="BG37" s="10">
        <f t="shared" si="11"/>
        <v>0</v>
      </c>
    </row>
    <row r="38" spans="1:59" s="35" customFormat="1" ht="15" customHeight="1">
      <c r="A38" s="90"/>
      <c r="B38" s="87" t="s">
        <v>78</v>
      </c>
      <c r="C38" s="48" t="s">
        <v>79</v>
      </c>
      <c r="D38" s="6" t="s">
        <v>113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8">
        <f t="shared" si="9"/>
        <v>0</v>
      </c>
      <c r="W38" s="9">
        <v>0</v>
      </c>
      <c r="X38" s="9">
        <v>0</v>
      </c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9"/>
      <c r="AX38" s="8">
        <f t="shared" si="10"/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10">
        <f t="shared" si="11"/>
        <v>0</v>
      </c>
    </row>
    <row r="39" spans="1:59" s="35" customFormat="1" ht="15" customHeight="1">
      <c r="A39" s="90"/>
      <c r="B39" s="85" t="s">
        <v>148</v>
      </c>
      <c r="C39" s="47" t="s">
        <v>149</v>
      </c>
      <c r="D39" s="6" t="s">
        <v>36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8">
        <f t="shared" si="9"/>
        <v>0</v>
      </c>
      <c r="W39" s="9">
        <v>0</v>
      </c>
      <c r="X39" s="9">
        <v>0</v>
      </c>
      <c r="Y39" s="13">
        <v>2</v>
      </c>
      <c r="Z39" s="13"/>
      <c r="AA39" s="13">
        <v>2</v>
      </c>
      <c r="AB39" s="13"/>
      <c r="AC39" s="13">
        <v>2</v>
      </c>
      <c r="AD39" s="13">
        <v>2</v>
      </c>
      <c r="AE39" s="13">
        <v>2</v>
      </c>
      <c r="AF39" s="13">
        <v>2</v>
      </c>
      <c r="AG39" s="13">
        <v>2</v>
      </c>
      <c r="AH39" s="13">
        <v>2</v>
      </c>
      <c r="AI39" s="13">
        <v>2</v>
      </c>
      <c r="AJ39" s="13">
        <v>2</v>
      </c>
      <c r="AK39" s="13"/>
      <c r="AL39" s="13"/>
      <c r="AM39" s="13"/>
      <c r="AN39" s="13"/>
      <c r="AO39" s="13"/>
      <c r="AP39" s="13">
        <v>4</v>
      </c>
      <c r="AQ39" s="13">
        <v>4</v>
      </c>
      <c r="AR39" s="13">
        <v>4</v>
      </c>
      <c r="AS39" s="13">
        <v>4</v>
      </c>
      <c r="AT39" s="13">
        <v>4</v>
      </c>
      <c r="AU39" s="13">
        <v>4</v>
      </c>
      <c r="AV39" s="28">
        <v>4</v>
      </c>
      <c r="AW39" s="13"/>
      <c r="AX39" s="8">
        <f t="shared" si="10"/>
        <v>48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10">
        <f t="shared" si="11"/>
        <v>48</v>
      </c>
    </row>
    <row r="40" spans="1:59" s="35" customFormat="1" ht="15" customHeight="1">
      <c r="A40" s="90"/>
      <c r="B40" s="86" t="s">
        <v>80</v>
      </c>
      <c r="C40" s="88" t="s">
        <v>81</v>
      </c>
      <c r="D40" s="6" t="s">
        <v>37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>
        <f t="shared" si="9"/>
        <v>0</v>
      </c>
      <c r="W40" s="9">
        <v>0</v>
      </c>
      <c r="X40" s="9">
        <v>0</v>
      </c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9"/>
      <c r="AX40" s="8">
        <f t="shared" si="10"/>
        <v>0</v>
      </c>
      <c r="AY40" s="9">
        <v>0</v>
      </c>
      <c r="AZ40" s="9">
        <v>0</v>
      </c>
      <c r="BA40" s="9">
        <v>0</v>
      </c>
      <c r="BB40" s="9">
        <v>0</v>
      </c>
      <c r="BC40" s="9">
        <v>0</v>
      </c>
      <c r="BD40" s="9">
        <v>0</v>
      </c>
      <c r="BE40" s="9">
        <v>0</v>
      </c>
      <c r="BF40" s="9">
        <v>0</v>
      </c>
      <c r="BG40" s="10">
        <f t="shared" si="11"/>
        <v>0</v>
      </c>
    </row>
    <row r="41" spans="1:59" s="35" customFormat="1" ht="15" customHeight="1">
      <c r="A41" s="90"/>
      <c r="B41" s="86" t="s">
        <v>80</v>
      </c>
      <c r="C41" s="88" t="s">
        <v>81</v>
      </c>
      <c r="D41" s="6" t="s">
        <v>112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8">
        <f t="shared" si="9"/>
        <v>0</v>
      </c>
      <c r="W41" s="9">
        <v>0</v>
      </c>
      <c r="X41" s="9">
        <v>0</v>
      </c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9"/>
      <c r="AX41" s="8">
        <f t="shared" si="10"/>
        <v>0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9">
        <v>0</v>
      </c>
      <c r="BF41" s="9">
        <v>0</v>
      </c>
      <c r="BG41" s="10">
        <f t="shared" si="11"/>
        <v>0</v>
      </c>
    </row>
    <row r="42" spans="1:59" s="35" customFormat="1" ht="15" customHeight="1">
      <c r="A42" s="90"/>
      <c r="B42" s="87" t="s">
        <v>80</v>
      </c>
      <c r="C42" s="48" t="s">
        <v>81</v>
      </c>
      <c r="D42" s="6" t="s">
        <v>113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8">
        <f t="shared" si="9"/>
        <v>0</v>
      </c>
      <c r="W42" s="9">
        <v>0</v>
      </c>
      <c r="X42" s="9">
        <v>0</v>
      </c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9"/>
      <c r="AX42" s="8">
        <f t="shared" si="10"/>
        <v>0</v>
      </c>
      <c r="AY42" s="9">
        <v>0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9">
        <v>0</v>
      </c>
      <c r="BF42" s="9">
        <v>0</v>
      </c>
      <c r="BG42" s="10">
        <f t="shared" si="11"/>
        <v>0</v>
      </c>
    </row>
    <row r="43" spans="1:59" s="35" customFormat="1" ht="15" customHeight="1">
      <c r="A43" s="90"/>
      <c r="B43" s="85" t="s">
        <v>150</v>
      </c>
      <c r="C43" s="47" t="s">
        <v>151</v>
      </c>
      <c r="D43" s="6" t="s">
        <v>36</v>
      </c>
      <c r="E43" s="13">
        <v>4</v>
      </c>
      <c r="F43" s="13">
        <v>4</v>
      </c>
      <c r="G43" s="13">
        <v>4</v>
      </c>
      <c r="H43" s="13">
        <v>4</v>
      </c>
      <c r="I43" s="13">
        <v>4</v>
      </c>
      <c r="J43" s="13">
        <v>4</v>
      </c>
      <c r="K43" s="13">
        <v>4</v>
      </c>
      <c r="L43" s="13">
        <v>4</v>
      </c>
      <c r="M43" s="13">
        <v>4</v>
      </c>
      <c r="N43" s="13">
        <v>2</v>
      </c>
      <c r="O43" s="13">
        <v>4</v>
      </c>
      <c r="P43" s="13">
        <v>4</v>
      </c>
      <c r="Q43" s="13"/>
      <c r="R43" s="13"/>
      <c r="S43" s="13"/>
      <c r="T43" s="13"/>
      <c r="U43" s="38">
        <v>10</v>
      </c>
      <c r="V43" s="8">
        <f t="shared" si="9"/>
        <v>56</v>
      </c>
      <c r="W43" s="9">
        <v>0</v>
      </c>
      <c r="X43" s="9">
        <v>0</v>
      </c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9"/>
      <c r="AX43" s="8">
        <f t="shared" si="10"/>
        <v>0</v>
      </c>
      <c r="AY43" s="9">
        <v>0</v>
      </c>
      <c r="AZ43" s="9">
        <v>0</v>
      </c>
      <c r="BA43" s="9">
        <v>0</v>
      </c>
      <c r="BB43" s="9">
        <v>0</v>
      </c>
      <c r="BC43" s="9">
        <v>0</v>
      </c>
      <c r="BD43" s="9">
        <v>0</v>
      </c>
      <c r="BE43" s="9">
        <v>0</v>
      </c>
      <c r="BF43" s="9">
        <v>0</v>
      </c>
      <c r="BG43" s="10">
        <f t="shared" si="11"/>
        <v>56</v>
      </c>
    </row>
    <row r="44" spans="1:59" s="35" customFormat="1" ht="15" customHeight="1">
      <c r="A44" s="90"/>
      <c r="B44" s="86" t="s">
        <v>82</v>
      </c>
      <c r="C44" s="88" t="s">
        <v>83</v>
      </c>
      <c r="D44" s="6" t="s">
        <v>37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8">
        <f t="shared" si="9"/>
        <v>0</v>
      </c>
      <c r="W44" s="9">
        <v>0</v>
      </c>
      <c r="X44" s="9">
        <v>0</v>
      </c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9"/>
      <c r="AX44" s="8">
        <f t="shared" si="10"/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9">
        <v>0</v>
      </c>
      <c r="BF44" s="9">
        <v>0</v>
      </c>
      <c r="BG44" s="10">
        <f t="shared" si="11"/>
        <v>0</v>
      </c>
    </row>
    <row r="45" spans="1:59" s="35" customFormat="1" ht="15" customHeight="1">
      <c r="A45" s="90"/>
      <c r="B45" s="86" t="s">
        <v>82</v>
      </c>
      <c r="C45" s="88" t="s">
        <v>83</v>
      </c>
      <c r="D45" s="6" t="s">
        <v>112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>
        <v>2</v>
      </c>
      <c r="V45" s="8">
        <f t="shared" si="9"/>
        <v>2</v>
      </c>
      <c r="W45" s="9">
        <v>0</v>
      </c>
      <c r="X45" s="9">
        <v>0</v>
      </c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9"/>
      <c r="AX45" s="8">
        <f t="shared" si="10"/>
        <v>0</v>
      </c>
      <c r="AY45" s="9">
        <v>0</v>
      </c>
      <c r="AZ45" s="9">
        <v>0</v>
      </c>
      <c r="BA45" s="9">
        <v>0</v>
      </c>
      <c r="BB45" s="9">
        <v>0</v>
      </c>
      <c r="BC45" s="9">
        <v>0</v>
      </c>
      <c r="BD45" s="9">
        <v>0</v>
      </c>
      <c r="BE45" s="9">
        <v>0</v>
      </c>
      <c r="BF45" s="9">
        <v>0</v>
      </c>
      <c r="BG45" s="10">
        <f t="shared" si="11"/>
        <v>2</v>
      </c>
    </row>
    <row r="46" spans="1:59" s="35" customFormat="1" ht="15" customHeight="1">
      <c r="A46" s="90"/>
      <c r="B46" s="87" t="s">
        <v>82</v>
      </c>
      <c r="C46" s="48" t="s">
        <v>83</v>
      </c>
      <c r="D46" s="6" t="s">
        <v>113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>
        <v>6</v>
      </c>
      <c r="V46" s="8">
        <f t="shared" si="9"/>
        <v>6</v>
      </c>
      <c r="W46" s="9">
        <v>0</v>
      </c>
      <c r="X46" s="9">
        <v>0</v>
      </c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9"/>
      <c r="AX46" s="8">
        <f t="shared" si="10"/>
        <v>0</v>
      </c>
      <c r="AY46" s="9">
        <v>0</v>
      </c>
      <c r="AZ46" s="9">
        <v>0</v>
      </c>
      <c r="BA46" s="9">
        <v>0</v>
      </c>
      <c r="BB46" s="9">
        <v>0</v>
      </c>
      <c r="BC46" s="9">
        <v>0</v>
      </c>
      <c r="BD46" s="9">
        <v>0</v>
      </c>
      <c r="BE46" s="9">
        <v>0</v>
      </c>
      <c r="BF46" s="9">
        <v>0</v>
      </c>
      <c r="BG46" s="10">
        <f t="shared" si="11"/>
        <v>6</v>
      </c>
    </row>
    <row r="47" spans="1:59" s="26" customFormat="1" ht="15" customHeight="1">
      <c r="A47" s="90"/>
      <c r="B47" s="46" t="s">
        <v>86</v>
      </c>
      <c r="C47" s="67" t="s">
        <v>87</v>
      </c>
      <c r="D47" s="25" t="s">
        <v>36</v>
      </c>
      <c r="E47" s="22">
        <f>SUM(E68,E51,E89)</f>
        <v>18</v>
      </c>
      <c r="F47" s="22">
        <f aca="true" t="shared" si="12" ref="F47:BG50">SUM(F68,F51,F89)</f>
        <v>20</v>
      </c>
      <c r="G47" s="22">
        <f t="shared" si="12"/>
        <v>18</v>
      </c>
      <c r="H47" s="22">
        <f t="shared" si="12"/>
        <v>20</v>
      </c>
      <c r="I47" s="22">
        <f t="shared" si="12"/>
        <v>18</v>
      </c>
      <c r="J47" s="22">
        <f t="shared" si="12"/>
        <v>20</v>
      </c>
      <c r="K47" s="22">
        <f t="shared" si="12"/>
        <v>18</v>
      </c>
      <c r="L47" s="22">
        <f t="shared" si="12"/>
        <v>20</v>
      </c>
      <c r="M47" s="22">
        <f t="shared" si="12"/>
        <v>18</v>
      </c>
      <c r="N47" s="22">
        <f t="shared" si="12"/>
        <v>20</v>
      </c>
      <c r="O47" s="22">
        <f t="shared" si="12"/>
        <v>18</v>
      </c>
      <c r="P47" s="22">
        <f t="shared" si="12"/>
        <v>22</v>
      </c>
      <c r="Q47" s="22">
        <f t="shared" si="12"/>
        <v>30</v>
      </c>
      <c r="R47" s="22">
        <f t="shared" si="12"/>
        <v>36</v>
      </c>
      <c r="S47" s="22">
        <f t="shared" si="12"/>
        <v>36</v>
      </c>
      <c r="T47" s="22">
        <f t="shared" si="12"/>
        <v>36</v>
      </c>
      <c r="U47" s="22">
        <f t="shared" si="12"/>
        <v>20</v>
      </c>
      <c r="V47" s="11">
        <f t="shared" si="12"/>
        <v>388</v>
      </c>
      <c r="W47" s="22">
        <f t="shared" si="12"/>
        <v>0</v>
      </c>
      <c r="X47" s="22">
        <f t="shared" si="12"/>
        <v>0</v>
      </c>
      <c r="Y47" s="22">
        <f t="shared" si="12"/>
        <v>28</v>
      </c>
      <c r="Z47" s="22">
        <f t="shared" si="12"/>
        <v>30</v>
      </c>
      <c r="AA47" s="22">
        <f t="shared" si="12"/>
        <v>28</v>
      </c>
      <c r="AB47" s="22">
        <f t="shared" si="12"/>
        <v>30</v>
      </c>
      <c r="AC47" s="22">
        <f t="shared" si="12"/>
        <v>28</v>
      </c>
      <c r="AD47" s="22">
        <f t="shared" si="12"/>
        <v>30</v>
      </c>
      <c r="AE47" s="22">
        <f t="shared" si="12"/>
        <v>28</v>
      </c>
      <c r="AF47" s="22">
        <f t="shared" si="12"/>
        <v>30</v>
      </c>
      <c r="AG47" s="22">
        <f t="shared" si="12"/>
        <v>28</v>
      </c>
      <c r="AH47" s="22">
        <f t="shared" si="12"/>
        <v>30</v>
      </c>
      <c r="AI47" s="22">
        <f t="shared" si="12"/>
        <v>30</v>
      </c>
      <c r="AJ47" s="22">
        <f t="shared" si="12"/>
        <v>32</v>
      </c>
      <c r="AK47" s="22">
        <f t="shared" si="12"/>
        <v>36</v>
      </c>
      <c r="AL47" s="22">
        <f t="shared" si="12"/>
        <v>36</v>
      </c>
      <c r="AM47" s="22">
        <f t="shared" si="12"/>
        <v>36</v>
      </c>
      <c r="AN47" s="22">
        <f t="shared" si="12"/>
        <v>36</v>
      </c>
      <c r="AO47" s="22">
        <f t="shared" si="12"/>
        <v>36</v>
      </c>
      <c r="AP47" s="22">
        <f t="shared" si="12"/>
        <v>20</v>
      </c>
      <c r="AQ47" s="22">
        <f t="shared" si="12"/>
        <v>14</v>
      </c>
      <c r="AR47" s="22">
        <f t="shared" si="12"/>
        <v>14</v>
      </c>
      <c r="AS47" s="22">
        <f t="shared" si="12"/>
        <v>14</v>
      </c>
      <c r="AT47" s="22">
        <f t="shared" si="12"/>
        <v>14</v>
      </c>
      <c r="AU47" s="22">
        <f t="shared" si="12"/>
        <v>14</v>
      </c>
      <c r="AV47" s="22">
        <f t="shared" si="12"/>
        <v>14</v>
      </c>
      <c r="AW47" s="22">
        <f t="shared" si="12"/>
        <v>6</v>
      </c>
      <c r="AX47" s="11">
        <f t="shared" si="12"/>
        <v>642</v>
      </c>
      <c r="AY47" s="22">
        <f t="shared" si="12"/>
        <v>0</v>
      </c>
      <c r="AZ47" s="22">
        <f t="shared" si="12"/>
        <v>0</v>
      </c>
      <c r="BA47" s="22">
        <f t="shared" si="12"/>
        <v>0</v>
      </c>
      <c r="BB47" s="22">
        <f t="shared" si="12"/>
        <v>0</v>
      </c>
      <c r="BC47" s="22">
        <f t="shared" si="12"/>
        <v>0</v>
      </c>
      <c r="BD47" s="22">
        <f t="shared" si="12"/>
        <v>0</v>
      </c>
      <c r="BE47" s="22">
        <f t="shared" si="12"/>
        <v>0</v>
      </c>
      <c r="BF47" s="22">
        <f t="shared" si="12"/>
        <v>0</v>
      </c>
      <c r="BG47" s="32">
        <f t="shared" si="12"/>
        <v>1030</v>
      </c>
    </row>
    <row r="48" spans="1:59" s="26" customFormat="1" ht="15" customHeight="1">
      <c r="A48" s="90"/>
      <c r="B48" s="46" t="s">
        <v>86</v>
      </c>
      <c r="C48" s="68" t="s">
        <v>87</v>
      </c>
      <c r="D48" s="25" t="s">
        <v>37</v>
      </c>
      <c r="E48" s="22">
        <f>SUM(E69,E52,E90)</f>
        <v>0</v>
      </c>
      <c r="F48" s="22">
        <f aca="true" t="shared" si="13" ref="F48:T48">SUM(F69,F52,F90)</f>
        <v>0</v>
      </c>
      <c r="G48" s="22">
        <f t="shared" si="13"/>
        <v>0</v>
      </c>
      <c r="H48" s="22">
        <f t="shared" si="13"/>
        <v>0</v>
      </c>
      <c r="I48" s="22">
        <f t="shared" si="13"/>
        <v>2</v>
      </c>
      <c r="J48" s="22">
        <f t="shared" si="13"/>
        <v>0</v>
      </c>
      <c r="K48" s="22">
        <f t="shared" si="13"/>
        <v>2</v>
      </c>
      <c r="L48" s="22">
        <f t="shared" si="13"/>
        <v>0</v>
      </c>
      <c r="M48" s="22">
        <f t="shared" si="13"/>
        <v>2</v>
      </c>
      <c r="N48" s="22">
        <f t="shared" si="13"/>
        <v>0</v>
      </c>
      <c r="O48" s="22">
        <f t="shared" si="13"/>
        <v>2</v>
      </c>
      <c r="P48" s="22">
        <f t="shared" si="13"/>
        <v>0</v>
      </c>
      <c r="Q48" s="22">
        <f t="shared" si="13"/>
        <v>0</v>
      </c>
      <c r="R48" s="22">
        <f t="shared" si="13"/>
        <v>0</v>
      </c>
      <c r="S48" s="22">
        <f t="shared" si="13"/>
        <v>0</v>
      </c>
      <c r="T48" s="22">
        <f t="shared" si="13"/>
        <v>0</v>
      </c>
      <c r="U48" s="22">
        <f t="shared" si="12"/>
        <v>0</v>
      </c>
      <c r="V48" s="11">
        <f t="shared" si="12"/>
        <v>8</v>
      </c>
      <c r="W48" s="22">
        <f t="shared" si="12"/>
        <v>0</v>
      </c>
      <c r="X48" s="22">
        <f t="shared" si="12"/>
        <v>0</v>
      </c>
      <c r="Y48" s="22">
        <f t="shared" si="12"/>
        <v>0</v>
      </c>
      <c r="Z48" s="22">
        <f t="shared" si="12"/>
        <v>0</v>
      </c>
      <c r="AA48" s="22">
        <f t="shared" si="12"/>
        <v>0</v>
      </c>
      <c r="AB48" s="22">
        <f t="shared" si="12"/>
        <v>0</v>
      </c>
      <c r="AC48" s="22">
        <f t="shared" si="12"/>
        <v>0</v>
      </c>
      <c r="AD48" s="22">
        <f t="shared" si="12"/>
        <v>0</v>
      </c>
      <c r="AE48" s="22">
        <f t="shared" si="12"/>
        <v>0</v>
      </c>
      <c r="AF48" s="22">
        <f t="shared" si="12"/>
        <v>0</v>
      </c>
      <c r="AG48" s="22">
        <f t="shared" si="12"/>
        <v>0</v>
      </c>
      <c r="AH48" s="22">
        <f t="shared" si="12"/>
        <v>0</v>
      </c>
      <c r="AI48" s="22">
        <f t="shared" si="12"/>
        <v>4</v>
      </c>
      <c r="AJ48" s="22">
        <f t="shared" si="12"/>
        <v>4</v>
      </c>
      <c r="AK48" s="22">
        <f t="shared" si="12"/>
        <v>0</v>
      </c>
      <c r="AL48" s="22">
        <f t="shared" si="12"/>
        <v>0</v>
      </c>
      <c r="AM48" s="22">
        <f t="shared" si="12"/>
        <v>0</v>
      </c>
      <c r="AN48" s="22">
        <f t="shared" si="12"/>
        <v>0</v>
      </c>
      <c r="AO48" s="22">
        <f t="shared" si="12"/>
        <v>0</v>
      </c>
      <c r="AP48" s="22">
        <f t="shared" si="12"/>
        <v>0</v>
      </c>
      <c r="AQ48" s="22">
        <f t="shared" si="12"/>
        <v>0</v>
      </c>
      <c r="AR48" s="22">
        <f t="shared" si="12"/>
        <v>0</v>
      </c>
      <c r="AS48" s="22">
        <f t="shared" si="12"/>
        <v>0</v>
      </c>
      <c r="AT48" s="22">
        <f t="shared" si="12"/>
        <v>0</v>
      </c>
      <c r="AU48" s="22">
        <f t="shared" si="12"/>
        <v>2</v>
      </c>
      <c r="AV48" s="22">
        <f t="shared" si="12"/>
        <v>2</v>
      </c>
      <c r="AW48" s="22">
        <f t="shared" si="12"/>
        <v>0</v>
      </c>
      <c r="AX48" s="11">
        <f t="shared" si="12"/>
        <v>12</v>
      </c>
      <c r="AY48" s="22">
        <f t="shared" si="12"/>
        <v>0</v>
      </c>
      <c r="AZ48" s="22">
        <f t="shared" si="12"/>
        <v>0</v>
      </c>
      <c r="BA48" s="22">
        <f t="shared" si="12"/>
        <v>0</v>
      </c>
      <c r="BB48" s="22">
        <f t="shared" si="12"/>
        <v>0</v>
      </c>
      <c r="BC48" s="22">
        <f t="shared" si="12"/>
        <v>0</v>
      </c>
      <c r="BD48" s="22">
        <f t="shared" si="12"/>
        <v>0</v>
      </c>
      <c r="BE48" s="22">
        <f t="shared" si="12"/>
        <v>0</v>
      </c>
      <c r="BF48" s="22">
        <f t="shared" si="12"/>
        <v>0</v>
      </c>
      <c r="BG48" s="32">
        <f t="shared" si="12"/>
        <v>20</v>
      </c>
    </row>
    <row r="49" spans="1:59" s="26" customFormat="1" ht="15" customHeight="1">
      <c r="A49" s="90"/>
      <c r="B49" s="46" t="s">
        <v>86</v>
      </c>
      <c r="C49" s="68" t="s">
        <v>87</v>
      </c>
      <c r="D49" s="25" t="s">
        <v>112</v>
      </c>
      <c r="E49" s="22">
        <f>SUM(E70,E53,E91)</f>
        <v>0</v>
      </c>
      <c r="F49" s="22">
        <f t="shared" si="12"/>
        <v>0</v>
      </c>
      <c r="G49" s="22">
        <f t="shared" si="12"/>
        <v>0</v>
      </c>
      <c r="H49" s="22">
        <f t="shared" si="12"/>
        <v>0</v>
      </c>
      <c r="I49" s="22">
        <f t="shared" si="12"/>
        <v>0</v>
      </c>
      <c r="J49" s="22">
        <f t="shared" si="12"/>
        <v>0</v>
      </c>
      <c r="K49" s="22">
        <f t="shared" si="12"/>
        <v>0</v>
      </c>
      <c r="L49" s="22">
        <f t="shared" si="12"/>
        <v>0</v>
      </c>
      <c r="M49" s="22">
        <f t="shared" si="12"/>
        <v>0</v>
      </c>
      <c r="N49" s="22">
        <f t="shared" si="12"/>
        <v>0</v>
      </c>
      <c r="O49" s="22">
        <f t="shared" si="12"/>
        <v>0</v>
      </c>
      <c r="P49" s="22">
        <f t="shared" si="12"/>
        <v>6</v>
      </c>
      <c r="Q49" s="22">
        <f t="shared" si="12"/>
        <v>0</v>
      </c>
      <c r="R49" s="22">
        <f t="shared" si="12"/>
        <v>0</v>
      </c>
      <c r="S49" s="22">
        <f t="shared" si="12"/>
        <v>0</v>
      </c>
      <c r="T49" s="22">
        <f t="shared" si="12"/>
        <v>0</v>
      </c>
      <c r="U49" s="22">
        <f t="shared" si="12"/>
        <v>2</v>
      </c>
      <c r="V49" s="11">
        <f t="shared" si="12"/>
        <v>8</v>
      </c>
      <c r="W49" s="22">
        <f t="shared" si="12"/>
        <v>0</v>
      </c>
      <c r="X49" s="22">
        <f t="shared" si="12"/>
        <v>0</v>
      </c>
      <c r="Y49" s="22">
        <f t="shared" si="12"/>
        <v>0</v>
      </c>
      <c r="Z49" s="22">
        <f t="shared" si="12"/>
        <v>0</v>
      </c>
      <c r="AA49" s="22">
        <f t="shared" si="12"/>
        <v>0</v>
      </c>
      <c r="AB49" s="22">
        <f t="shared" si="12"/>
        <v>0</v>
      </c>
      <c r="AC49" s="22">
        <f t="shared" si="12"/>
        <v>0</v>
      </c>
      <c r="AD49" s="22">
        <f t="shared" si="12"/>
        <v>0</v>
      </c>
      <c r="AE49" s="22">
        <f t="shared" si="12"/>
        <v>0</v>
      </c>
      <c r="AF49" s="22">
        <f t="shared" si="12"/>
        <v>0</v>
      </c>
      <c r="AG49" s="22">
        <f t="shared" si="12"/>
        <v>0</v>
      </c>
      <c r="AH49" s="22">
        <f t="shared" si="12"/>
        <v>0</v>
      </c>
      <c r="AI49" s="22">
        <f t="shared" si="12"/>
        <v>0</v>
      </c>
      <c r="AJ49" s="22">
        <f t="shared" si="12"/>
        <v>4</v>
      </c>
      <c r="AK49" s="22">
        <f t="shared" si="12"/>
        <v>0</v>
      </c>
      <c r="AL49" s="22">
        <f t="shared" si="12"/>
        <v>0</v>
      </c>
      <c r="AM49" s="22">
        <f t="shared" si="12"/>
        <v>0</v>
      </c>
      <c r="AN49" s="22">
        <f t="shared" si="12"/>
        <v>0</v>
      </c>
      <c r="AO49" s="22">
        <f t="shared" si="12"/>
        <v>0</v>
      </c>
      <c r="AP49" s="22">
        <f t="shared" si="12"/>
        <v>2</v>
      </c>
      <c r="AQ49" s="22">
        <f t="shared" si="12"/>
        <v>0</v>
      </c>
      <c r="AR49" s="22">
        <f t="shared" si="12"/>
        <v>0</v>
      </c>
      <c r="AS49" s="22">
        <f t="shared" si="12"/>
        <v>0</v>
      </c>
      <c r="AT49" s="22">
        <f t="shared" si="12"/>
        <v>0</v>
      </c>
      <c r="AU49" s="22">
        <f t="shared" si="12"/>
        <v>0</v>
      </c>
      <c r="AV49" s="22">
        <f t="shared" si="12"/>
        <v>2</v>
      </c>
      <c r="AW49" s="22">
        <f t="shared" si="12"/>
        <v>0</v>
      </c>
      <c r="AX49" s="11">
        <f t="shared" si="12"/>
        <v>8</v>
      </c>
      <c r="AY49" s="22">
        <f t="shared" si="12"/>
        <v>0</v>
      </c>
      <c r="AZ49" s="22">
        <f t="shared" si="12"/>
        <v>0</v>
      </c>
      <c r="BA49" s="22">
        <f t="shared" si="12"/>
        <v>0</v>
      </c>
      <c r="BB49" s="22">
        <f t="shared" si="12"/>
        <v>0</v>
      </c>
      <c r="BC49" s="22">
        <f t="shared" si="12"/>
        <v>0</v>
      </c>
      <c r="BD49" s="22">
        <f t="shared" si="12"/>
        <v>0</v>
      </c>
      <c r="BE49" s="22">
        <f t="shared" si="12"/>
        <v>0</v>
      </c>
      <c r="BF49" s="22">
        <f t="shared" si="12"/>
        <v>0</v>
      </c>
      <c r="BG49" s="32">
        <f t="shared" si="12"/>
        <v>16</v>
      </c>
    </row>
    <row r="50" spans="1:59" s="26" customFormat="1" ht="15" customHeight="1">
      <c r="A50" s="90"/>
      <c r="B50" s="46" t="s">
        <v>86</v>
      </c>
      <c r="C50" s="69" t="s">
        <v>87</v>
      </c>
      <c r="D50" s="25" t="s">
        <v>113</v>
      </c>
      <c r="E50" s="22">
        <f>SUM(E71,E54,E92)</f>
        <v>0</v>
      </c>
      <c r="F50" s="22">
        <f t="shared" si="12"/>
        <v>0</v>
      </c>
      <c r="G50" s="22">
        <f t="shared" si="12"/>
        <v>0</v>
      </c>
      <c r="H50" s="22">
        <f t="shared" si="12"/>
        <v>0</v>
      </c>
      <c r="I50" s="22">
        <f t="shared" si="12"/>
        <v>0</v>
      </c>
      <c r="J50" s="22">
        <f t="shared" si="12"/>
        <v>0</v>
      </c>
      <c r="K50" s="22">
        <f t="shared" si="12"/>
        <v>0</v>
      </c>
      <c r="L50" s="22">
        <f t="shared" si="12"/>
        <v>0</v>
      </c>
      <c r="M50" s="22">
        <f t="shared" si="12"/>
        <v>0</v>
      </c>
      <c r="N50" s="22">
        <f t="shared" si="12"/>
        <v>0</v>
      </c>
      <c r="O50" s="22">
        <f t="shared" si="12"/>
        <v>0</v>
      </c>
      <c r="P50" s="22">
        <f t="shared" si="12"/>
        <v>6</v>
      </c>
      <c r="Q50" s="22">
        <f t="shared" si="12"/>
        <v>6</v>
      </c>
      <c r="R50" s="22">
        <f t="shared" si="12"/>
        <v>0</v>
      </c>
      <c r="S50" s="22">
        <f t="shared" si="12"/>
        <v>0</v>
      </c>
      <c r="T50" s="22">
        <f t="shared" si="12"/>
        <v>0</v>
      </c>
      <c r="U50" s="22">
        <f t="shared" si="12"/>
        <v>6</v>
      </c>
      <c r="V50" s="11">
        <f t="shared" si="12"/>
        <v>18</v>
      </c>
      <c r="W50" s="22">
        <f t="shared" si="12"/>
        <v>0</v>
      </c>
      <c r="X50" s="22">
        <f t="shared" si="12"/>
        <v>0</v>
      </c>
      <c r="Y50" s="22">
        <f t="shared" si="12"/>
        <v>0</v>
      </c>
      <c r="Z50" s="22">
        <f t="shared" si="12"/>
        <v>0</v>
      </c>
      <c r="AA50" s="22">
        <f t="shared" si="12"/>
        <v>0</v>
      </c>
      <c r="AB50" s="22">
        <f t="shared" si="12"/>
        <v>0</v>
      </c>
      <c r="AC50" s="22">
        <f t="shared" si="12"/>
        <v>0</v>
      </c>
      <c r="AD50" s="22">
        <f t="shared" si="12"/>
        <v>0</v>
      </c>
      <c r="AE50" s="22">
        <f t="shared" si="12"/>
        <v>0</v>
      </c>
      <c r="AF50" s="22">
        <f t="shared" si="12"/>
        <v>0</v>
      </c>
      <c r="AG50" s="22">
        <f t="shared" si="12"/>
        <v>0</v>
      </c>
      <c r="AH50" s="22">
        <f t="shared" si="12"/>
        <v>0</v>
      </c>
      <c r="AI50" s="22">
        <f t="shared" si="12"/>
        <v>0</v>
      </c>
      <c r="AJ50" s="22">
        <f t="shared" si="12"/>
        <v>12</v>
      </c>
      <c r="AK50" s="22">
        <f t="shared" si="12"/>
        <v>0</v>
      </c>
      <c r="AL50" s="22">
        <f t="shared" si="12"/>
        <v>0</v>
      </c>
      <c r="AM50" s="22">
        <f t="shared" si="12"/>
        <v>0</v>
      </c>
      <c r="AN50" s="22">
        <f t="shared" si="12"/>
        <v>0</v>
      </c>
      <c r="AO50" s="22">
        <f t="shared" si="12"/>
        <v>0</v>
      </c>
      <c r="AP50" s="22">
        <f t="shared" si="12"/>
        <v>6</v>
      </c>
      <c r="AQ50" s="22">
        <f t="shared" si="12"/>
        <v>0</v>
      </c>
      <c r="AR50" s="22">
        <f t="shared" si="12"/>
        <v>0</v>
      </c>
      <c r="AS50" s="22">
        <f t="shared" si="12"/>
        <v>0</v>
      </c>
      <c r="AT50" s="22">
        <f t="shared" si="12"/>
        <v>0</v>
      </c>
      <c r="AU50" s="22">
        <f t="shared" si="12"/>
        <v>0</v>
      </c>
      <c r="AV50" s="22">
        <f t="shared" si="12"/>
        <v>0</v>
      </c>
      <c r="AW50" s="22">
        <f t="shared" si="12"/>
        <v>6</v>
      </c>
      <c r="AX50" s="11">
        <f t="shared" si="12"/>
        <v>24</v>
      </c>
      <c r="AY50" s="22">
        <f t="shared" si="12"/>
        <v>0</v>
      </c>
      <c r="AZ50" s="22">
        <f t="shared" si="12"/>
        <v>0</v>
      </c>
      <c r="BA50" s="22">
        <f t="shared" si="12"/>
        <v>0</v>
      </c>
      <c r="BB50" s="22">
        <f t="shared" si="12"/>
        <v>0</v>
      </c>
      <c r="BC50" s="22">
        <f t="shared" si="12"/>
        <v>0</v>
      </c>
      <c r="BD50" s="22">
        <f t="shared" si="12"/>
        <v>0</v>
      </c>
      <c r="BE50" s="22">
        <f t="shared" si="12"/>
        <v>0</v>
      </c>
      <c r="BF50" s="22">
        <f t="shared" si="12"/>
        <v>0</v>
      </c>
      <c r="BG50" s="32">
        <f t="shared" si="12"/>
        <v>42</v>
      </c>
    </row>
    <row r="51" spans="1:59" s="26" customFormat="1" ht="15" customHeight="1">
      <c r="A51" s="90"/>
      <c r="B51" s="46" t="s">
        <v>185</v>
      </c>
      <c r="C51" s="67" t="s">
        <v>186</v>
      </c>
      <c r="D51" s="25" t="s">
        <v>36</v>
      </c>
      <c r="E51" s="22">
        <f>E55+E59+E63+E64+E65</f>
        <v>10</v>
      </c>
      <c r="F51" s="22">
        <f aca="true" t="shared" si="14" ref="F51:BG51">F55+F59+F63+F64+F65</f>
        <v>14</v>
      </c>
      <c r="G51" s="22">
        <f t="shared" si="14"/>
        <v>10</v>
      </c>
      <c r="H51" s="22">
        <f t="shared" si="14"/>
        <v>14</v>
      </c>
      <c r="I51" s="22">
        <f t="shared" si="14"/>
        <v>10</v>
      </c>
      <c r="J51" s="22">
        <f t="shared" si="14"/>
        <v>14</v>
      </c>
      <c r="K51" s="22">
        <f t="shared" si="14"/>
        <v>10</v>
      </c>
      <c r="L51" s="22">
        <f t="shared" si="14"/>
        <v>14</v>
      </c>
      <c r="M51" s="22">
        <f t="shared" si="14"/>
        <v>10</v>
      </c>
      <c r="N51" s="22">
        <f t="shared" si="14"/>
        <v>14</v>
      </c>
      <c r="O51" s="22">
        <f t="shared" si="14"/>
        <v>10</v>
      </c>
      <c r="P51" s="22">
        <f t="shared" si="14"/>
        <v>16</v>
      </c>
      <c r="Q51" s="22">
        <f t="shared" si="14"/>
        <v>0</v>
      </c>
      <c r="R51" s="22">
        <f t="shared" si="14"/>
        <v>24</v>
      </c>
      <c r="S51" s="22">
        <f t="shared" si="14"/>
        <v>36</v>
      </c>
      <c r="T51" s="22">
        <f t="shared" si="14"/>
        <v>36</v>
      </c>
      <c r="U51" s="22">
        <f t="shared" si="14"/>
        <v>20</v>
      </c>
      <c r="V51" s="11">
        <f t="shared" si="14"/>
        <v>262</v>
      </c>
      <c r="W51" s="22">
        <f t="shared" si="14"/>
        <v>0</v>
      </c>
      <c r="X51" s="22">
        <f t="shared" si="14"/>
        <v>0</v>
      </c>
      <c r="Y51" s="22">
        <f t="shared" si="14"/>
        <v>0</v>
      </c>
      <c r="Z51" s="22">
        <f t="shared" si="14"/>
        <v>0</v>
      </c>
      <c r="AA51" s="22">
        <f t="shared" si="14"/>
        <v>0</v>
      </c>
      <c r="AB51" s="22">
        <f t="shared" si="14"/>
        <v>0</v>
      </c>
      <c r="AC51" s="22">
        <f t="shared" si="14"/>
        <v>0</v>
      </c>
      <c r="AD51" s="22">
        <f t="shared" si="14"/>
        <v>0</v>
      </c>
      <c r="AE51" s="22">
        <f t="shared" si="14"/>
        <v>0</v>
      </c>
      <c r="AF51" s="22">
        <f t="shared" si="14"/>
        <v>0</v>
      </c>
      <c r="AG51" s="22">
        <f t="shared" si="14"/>
        <v>0</v>
      </c>
      <c r="AH51" s="22">
        <f t="shared" si="14"/>
        <v>0</v>
      </c>
      <c r="AI51" s="22">
        <f t="shared" si="14"/>
        <v>0</v>
      </c>
      <c r="AJ51" s="22">
        <f t="shared" si="14"/>
        <v>0</v>
      </c>
      <c r="AK51" s="22">
        <f t="shared" si="14"/>
        <v>0</v>
      </c>
      <c r="AL51" s="22">
        <f t="shared" si="14"/>
        <v>0</v>
      </c>
      <c r="AM51" s="22">
        <f t="shared" si="14"/>
        <v>0</v>
      </c>
      <c r="AN51" s="22">
        <f t="shared" si="14"/>
        <v>0</v>
      </c>
      <c r="AO51" s="22">
        <f t="shared" si="14"/>
        <v>0</v>
      </c>
      <c r="AP51" s="22">
        <f t="shared" si="14"/>
        <v>0</v>
      </c>
      <c r="AQ51" s="22">
        <f t="shared" si="14"/>
        <v>0</v>
      </c>
      <c r="AR51" s="22">
        <f t="shared" si="14"/>
        <v>0</v>
      </c>
      <c r="AS51" s="22">
        <f t="shared" si="14"/>
        <v>0</v>
      </c>
      <c r="AT51" s="22">
        <f t="shared" si="14"/>
        <v>0</v>
      </c>
      <c r="AU51" s="22">
        <f t="shared" si="14"/>
        <v>0</v>
      </c>
      <c r="AV51" s="22">
        <f t="shared" si="14"/>
        <v>0</v>
      </c>
      <c r="AW51" s="22">
        <f t="shared" si="14"/>
        <v>0</v>
      </c>
      <c r="AX51" s="11">
        <f t="shared" si="14"/>
        <v>0</v>
      </c>
      <c r="AY51" s="22">
        <f t="shared" si="14"/>
        <v>0</v>
      </c>
      <c r="AZ51" s="22">
        <f t="shared" si="14"/>
        <v>0</v>
      </c>
      <c r="BA51" s="22">
        <f t="shared" si="14"/>
        <v>0</v>
      </c>
      <c r="BB51" s="22">
        <f t="shared" si="14"/>
        <v>0</v>
      </c>
      <c r="BC51" s="22">
        <f t="shared" si="14"/>
        <v>0</v>
      </c>
      <c r="BD51" s="22">
        <f t="shared" si="14"/>
        <v>0</v>
      </c>
      <c r="BE51" s="22">
        <f t="shared" si="14"/>
        <v>0</v>
      </c>
      <c r="BF51" s="22">
        <f t="shared" si="14"/>
        <v>0</v>
      </c>
      <c r="BG51" s="32">
        <f t="shared" si="14"/>
        <v>262</v>
      </c>
    </row>
    <row r="52" spans="1:59" s="26" customFormat="1" ht="15" customHeight="1">
      <c r="A52" s="90"/>
      <c r="B52" s="46" t="s">
        <v>92</v>
      </c>
      <c r="C52" s="68" t="s">
        <v>93</v>
      </c>
      <c r="D52" s="25" t="s">
        <v>37</v>
      </c>
      <c r="E52" s="22">
        <f>E56+E60</f>
        <v>0</v>
      </c>
      <c r="F52" s="22">
        <f aca="true" t="shared" si="15" ref="F52:BG52">F56+F60</f>
        <v>0</v>
      </c>
      <c r="G52" s="22">
        <f t="shared" si="15"/>
        <v>0</v>
      </c>
      <c r="H52" s="22">
        <f t="shared" si="15"/>
        <v>0</v>
      </c>
      <c r="I52" s="22">
        <f t="shared" si="15"/>
        <v>0</v>
      </c>
      <c r="J52" s="22">
        <f t="shared" si="15"/>
        <v>0</v>
      </c>
      <c r="K52" s="22">
        <f t="shared" si="15"/>
        <v>0</v>
      </c>
      <c r="L52" s="22">
        <f t="shared" si="15"/>
        <v>0</v>
      </c>
      <c r="M52" s="22">
        <f t="shared" si="15"/>
        <v>0</v>
      </c>
      <c r="N52" s="22">
        <f t="shared" si="15"/>
        <v>0</v>
      </c>
      <c r="O52" s="22">
        <f t="shared" si="15"/>
        <v>0</v>
      </c>
      <c r="P52" s="22">
        <f t="shared" si="15"/>
        <v>0</v>
      </c>
      <c r="Q52" s="22">
        <f t="shared" si="15"/>
        <v>0</v>
      </c>
      <c r="R52" s="22">
        <f t="shared" si="15"/>
        <v>0</v>
      </c>
      <c r="S52" s="22">
        <f t="shared" si="15"/>
        <v>0</v>
      </c>
      <c r="T52" s="22">
        <f t="shared" si="15"/>
        <v>0</v>
      </c>
      <c r="U52" s="22">
        <f t="shared" si="15"/>
        <v>0</v>
      </c>
      <c r="V52" s="11">
        <f t="shared" si="15"/>
        <v>0</v>
      </c>
      <c r="W52" s="22">
        <f t="shared" si="15"/>
        <v>0</v>
      </c>
      <c r="X52" s="22">
        <f t="shared" si="15"/>
        <v>0</v>
      </c>
      <c r="Y52" s="22">
        <f t="shared" si="15"/>
        <v>0</v>
      </c>
      <c r="Z52" s="22">
        <f t="shared" si="15"/>
        <v>0</v>
      </c>
      <c r="AA52" s="22">
        <f t="shared" si="15"/>
        <v>0</v>
      </c>
      <c r="AB52" s="22">
        <f t="shared" si="15"/>
        <v>0</v>
      </c>
      <c r="AC52" s="22">
        <f t="shared" si="15"/>
        <v>0</v>
      </c>
      <c r="AD52" s="22">
        <f t="shared" si="15"/>
        <v>0</v>
      </c>
      <c r="AE52" s="22">
        <f t="shared" si="15"/>
        <v>0</v>
      </c>
      <c r="AF52" s="22">
        <f t="shared" si="15"/>
        <v>0</v>
      </c>
      <c r="AG52" s="22">
        <f t="shared" si="15"/>
        <v>0</v>
      </c>
      <c r="AH52" s="22">
        <f t="shared" si="15"/>
        <v>0</v>
      </c>
      <c r="AI52" s="22">
        <f t="shared" si="15"/>
        <v>0</v>
      </c>
      <c r="AJ52" s="22">
        <f t="shared" si="15"/>
        <v>0</v>
      </c>
      <c r="AK52" s="22">
        <f t="shared" si="15"/>
        <v>0</v>
      </c>
      <c r="AL52" s="22">
        <f t="shared" si="15"/>
        <v>0</v>
      </c>
      <c r="AM52" s="22">
        <f t="shared" si="15"/>
        <v>0</v>
      </c>
      <c r="AN52" s="22">
        <f t="shared" si="15"/>
        <v>0</v>
      </c>
      <c r="AO52" s="22">
        <f t="shared" si="15"/>
        <v>0</v>
      </c>
      <c r="AP52" s="22">
        <f t="shared" si="15"/>
        <v>0</v>
      </c>
      <c r="AQ52" s="22">
        <f t="shared" si="15"/>
        <v>0</v>
      </c>
      <c r="AR52" s="22">
        <f t="shared" si="15"/>
        <v>0</v>
      </c>
      <c r="AS52" s="22">
        <f t="shared" si="15"/>
        <v>0</v>
      </c>
      <c r="AT52" s="22">
        <f t="shared" si="15"/>
        <v>0</v>
      </c>
      <c r="AU52" s="22">
        <f t="shared" si="15"/>
        <v>0</v>
      </c>
      <c r="AV52" s="22">
        <f t="shared" si="15"/>
        <v>0</v>
      </c>
      <c r="AW52" s="22">
        <f t="shared" si="15"/>
        <v>0</v>
      </c>
      <c r="AX52" s="11">
        <f t="shared" si="15"/>
        <v>0</v>
      </c>
      <c r="AY52" s="22">
        <f t="shared" si="15"/>
        <v>0</v>
      </c>
      <c r="AZ52" s="22">
        <f t="shared" si="15"/>
        <v>0</v>
      </c>
      <c r="BA52" s="22">
        <f t="shared" si="15"/>
        <v>0</v>
      </c>
      <c r="BB52" s="22">
        <f t="shared" si="15"/>
        <v>0</v>
      </c>
      <c r="BC52" s="22">
        <f t="shared" si="15"/>
        <v>0</v>
      </c>
      <c r="BD52" s="22">
        <f t="shared" si="15"/>
        <v>0</v>
      </c>
      <c r="BE52" s="22">
        <f t="shared" si="15"/>
        <v>0</v>
      </c>
      <c r="BF52" s="22">
        <f t="shared" si="15"/>
        <v>0</v>
      </c>
      <c r="BG52" s="32">
        <f t="shared" si="15"/>
        <v>0</v>
      </c>
    </row>
    <row r="53" spans="1:59" s="26" customFormat="1" ht="15" customHeight="1">
      <c r="A53" s="90"/>
      <c r="B53" s="46" t="s">
        <v>92</v>
      </c>
      <c r="C53" s="68" t="s">
        <v>93</v>
      </c>
      <c r="D53" s="25" t="s">
        <v>112</v>
      </c>
      <c r="E53" s="22">
        <f>E57+E61+E66</f>
        <v>0</v>
      </c>
      <c r="F53" s="22">
        <f aca="true" t="shared" si="16" ref="F53:BG53">F57+F61+F66</f>
        <v>0</v>
      </c>
      <c r="G53" s="22">
        <f t="shared" si="16"/>
        <v>0</v>
      </c>
      <c r="H53" s="22">
        <f t="shared" si="16"/>
        <v>0</v>
      </c>
      <c r="I53" s="22">
        <f t="shared" si="16"/>
        <v>0</v>
      </c>
      <c r="J53" s="22">
        <f t="shared" si="16"/>
        <v>0</v>
      </c>
      <c r="K53" s="22">
        <f t="shared" si="16"/>
        <v>0</v>
      </c>
      <c r="L53" s="22">
        <f t="shared" si="16"/>
        <v>0</v>
      </c>
      <c r="M53" s="22">
        <f t="shared" si="16"/>
        <v>0</v>
      </c>
      <c r="N53" s="22">
        <f t="shared" si="16"/>
        <v>0</v>
      </c>
      <c r="O53" s="22">
        <f t="shared" si="16"/>
        <v>0</v>
      </c>
      <c r="P53" s="22">
        <f t="shared" si="16"/>
        <v>4</v>
      </c>
      <c r="Q53" s="22">
        <f t="shared" si="16"/>
        <v>0</v>
      </c>
      <c r="R53" s="22">
        <f t="shared" si="16"/>
        <v>0</v>
      </c>
      <c r="S53" s="22">
        <f t="shared" si="16"/>
        <v>0</v>
      </c>
      <c r="T53" s="22">
        <f t="shared" si="16"/>
        <v>0</v>
      </c>
      <c r="U53" s="22">
        <f t="shared" si="16"/>
        <v>2</v>
      </c>
      <c r="V53" s="11">
        <f t="shared" si="16"/>
        <v>6</v>
      </c>
      <c r="W53" s="22">
        <f t="shared" si="16"/>
        <v>0</v>
      </c>
      <c r="X53" s="22">
        <f t="shared" si="16"/>
        <v>0</v>
      </c>
      <c r="Y53" s="22">
        <f t="shared" si="16"/>
        <v>0</v>
      </c>
      <c r="Z53" s="22">
        <f t="shared" si="16"/>
        <v>0</v>
      </c>
      <c r="AA53" s="22">
        <f t="shared" si="16"/>
        <v>0</v>
      </c>
      <c r="AB53" s="22">
        <f t="shared" si="16"/>
        <v>0</v>
      </c>
      <c r="AC53" s="22">
        <f t="shared" si="16"/>
        <v>0</v>
      </c>
      <c r="AD53" s="22">
        <f t="shared" si="16"/>
        <v>0</v>
      </c>
      <c r="AE53" s="22">
        <f t="shared" si="16"/>
        <v>0</v>
      </c>
      <c r="AF53" s="22">
        <f t="shared" si="16"/>
        <v>0</v>
      </c>
      <c r="AG53" s="22">
        <f t="shared" si="16"/>
        <v>0</v>
      </c>
      <c r="AH53" s="22">
        <f t="shared" si="16"/>
        <v>0</v>
      </c>
      <c r="AI53" s="22">
        <f t="shared" si="16"/>
        <v>0</v>
      </c>
      <c r="AJ53" s="22">
        <f t="shared" si="16"/>
        <v>0</v>
      </c>
      <c r="AK53" s="22">
        <f t="shared" si="16"/>
        <v>0</v>
      </c>
      <c r="AL53" s="22">
        <f t="shared" si="16"/>
        <v>0</v>
      </c>
      <c r="AM53" s="22">
        <f t="shared" si="16"/>
        <v>0</v>
      </c>
      <c r="AN53" s="22">
        <f t="shared" si="16"/>
        <v>0</v>
      </c>
      <c r="AO53" s="22">
        <f t="shared" si="16"/>
        <v>0</v>
      </c>
      <c r="AP53" s="22">
        <f t="shared" si="16"/>
        <v>0</v>
      </c>
      <c r="AQ53" s="22">
        <f t="shared" si="16"/>
        <v>0</v>
      </c>
      <c r="AR53" s="22">
        <f t="shared" si="16"/>
        <v>0</v>
      </c>
      <c r="AS53" s="22">
        <f t="shared" si="16"/>
        <v>0</v>
      </c>
      <c r="AT53" s="22">
        <f t="shared" si="16"/>
        <v>0</v>
      </c>
      <c r="AU53" s="22">
        <f t="shared" si="16"/>
        <v>0</v>
      </c>
      <c r="AV53" s="22">
        <f t="shared" si="16"/>
        <v>0</v>
      </c>
      <c r="AW53" s="22">
        <f t="shared" si="16"/>
        <v>0</v>
      </c>
      <c r="AX53" s="11">
        <f t="shared" si="16"/>
        <v>0</v>
      </c>
      <c r="AY53" s="22">
        <f t="shared" si="16"/>
        <v>0</v>
      </c>
      <c r="AZ53" s="22">
        <f t="shared" si="16"/>
        <v>0</v>
      </c>
      <c r="BA53" s="22">
        <f t="shared" si="16"/>
        <v>0</v>
      </c>
      <c r="BB53" s="22">
        <f t="shared" si="16"/>
        <v>0</v>
      </c>
      <c r="BC53" s="22">
        <f t="shared" si="16"/>
        <v>0</v>
      </c>
      <c r="BD53" s="22">
        <f t="shared" si="16"/>
        <v>0</v>
      </c>
      <c r="BE53" s="22">
        <f t="shared" si="16"/>
        <v>0</v>
      </c>
      <c r="BF53" s="22">
        <f t="shared" si="16"/>
        <v>0</v>
      </c>
      <c r="BG53" s="32">
        <f t="shared" si="16"/>
        <v>6</v>
      </c>
    </row>
    <row r="54" spans="1:59" s="26" customFormat="1" ht="15" customHeight="1">
      <c r="A54" s="90"/>
      <c r="B54" s="46" t="s">
        <v>92</v>
      </c>
      <c r="C54" s="69" t="s">
        <v>93</v>
      </c>
      <c r="D54" s="25" t="s">
        <v>113</v>
      </c>
      <c r="E54" s="22">
        <f>E58+E62+E67</f>
        <v>0</v>
      </c>
      <c r="F54" s="22">
        <f aca="true" t="shared" si="17" ref="F54:BG54">F58+F62+F67</f>
        <v>0</v>
      </c>
      <c r="G54" s="22">
        <f t="shared" si="17"/>
        <v>0</v>
      </c>
      <c r="H54" s="22">
        <f t="shared" si="17"/>
        <v>0</v>
      </c>
      <c r="I54" s="22">
        <f t="shared" si="17"/>
        <v>0</v>
      </c>
      <c r="J54" s="22">
        <f t="shared" si="17"/>
        <v>0</v>
      </c>
      <c r="K54" s="22">
        <f t="shared" si="17"/>
        <v>0</v>
      </c>
      <c r="L54" s="22">
        <f t="shared" si="17"/>
        <v>0</v>
      </c>
      <c r="M54" s="22">
        <f t="shared" si="17"/>
        <v>0</v>
      </c>
      <c r="N54" s="22">
        <f t="shared" si="17"/>
        <v>0</v>
      </c>
      <c r="O54" s="22">
        <f t="shared" si="17"/>
        <v>0</v>
      </c>
      <c r="P54" s="22">
        <f t="shared" si="17"/>
        <v>6</v>
      </c>
      <c r="Q54" s="22">
        <f t="shared" si="17"/>
        <v>0</v>
      </c>
      <c r="R54" s="22">
        <f t="shared" si="17"/>
        <v>0</v>
      </c>
      <c r="S54" s="22">
        <f t="shared" si="17"/>
        <v>0</v>
      </c>
      <c r="T54" s="22">
        <f t="shared" si="17"/>
        <v>0</v>
      </c>
      <c r="U54" s="22">
        <f t="shared" si="17"/>
        <v>6</v>
      </c>
      <c r="V54" s="11">
        <f t="shared" si="17"/>
        <v>12</v>
      </c>
      <c r="W54" s="22">
        <f t="shared" si="17"/>
        <v>0</v>
      </c>
      <c r="X54" s="22">
        <f t="shared" si="17"/>
        <v>0</v>
      </c>
      <c r="Y54" s="22">
        <f t="shared" si="17"/>
        <v>0</v>
      </c>
      <c r="Z54" s="22">
        <f t="shared" si="17"/>
        <v>0</v>
      </c>
      <c r="AA54" s="22">
        <f t="shared" si="17"/>
        <v>0</v>
      </c>
      <c r="AB54" s="22">
        <f t="shared" si="17"/>
        <v>0</v>
      </c>
      <c r="AC54" s="22">
        <f t="shared" si="17"/>
        <v>0</v>
      </c>
      <c r="AD54" s="22">
        <f t="shared" si="17"/>
        <v>0</v>
      </c>
      <c r="AE54" s="22">
        <f t="shared" si="17"/>
        <v>0</v>
      </c>
      <c r="AF54" s="22">
        <f t="shared" si="17"/>
        <v>0</v>
      </c>
      <c r="AG54" s="22">
        <f t="shared" si="17"/>
        <v>0</v>
      </c>
      <c r="AH54" s="22">
        <f t="shared" si="17"/>
        <v>0</v>
      </c>
      <c r="AI54" s="22">
        <f t="shared" si="17"/>
        <v>0</v>
      </c>
      <c r="AJ54" s="22">
        <f t="shared" si="17"/>
        <v>0</v>
      </c>
      <c r="AK54" s="22">
        <f t="shared" si="17"/>
        <v>0</v>
      </c>
      <c r="AL54" s="22">
        <f t="shared" si="17"/>
        <v>0</v>
      </c>
      <c r="AM54" s="22">
        <f t="shared" si="17"/>
        <v>0</v>
      </c>
      <c r="AN54" s="22">
        <f t="shared" si="17"/>
        <v>0</v>
      </c>
      <c r="AO54" s="22">
        <f t="shared" si="17"/>
        <v>0</v>
      </c>
      <c r="AP54" s="22">
        <f t="shared" si="17"/>
        <v>0</v>
      </c>
      <c r="AQ54" s="22">
        <f t="shared" si="17"/>
        <v>0</v>
      </c>
      <c r="AR54" s="22">
        <f t="shared" si="17"/>
        <v>0</v>
      </c>
      <c r="AS54" s="22">
        <f t="shared" si="17"/>
        <v>0</v>
      </c>
      <c r="AT54" s="22">
        <f t="shared" si="17"/>
        <v>0</v>
      </c>
      <c r="AU54" s="22">
        <f t="shared" si="17"/>
        <v>0</v>
      </c>
      <c r="AV54" s="22">
        <f t="shared" si="17"/>
        <v>0</v>
      </c>
      <c r="AW54" s="22">
        <f t="shared" si="17"/>
        <v>0</v>
      </c>
      <c r="AX54" s="11">
        <f t="shared" si="17"/>
        <v>0</v>
      </c>
      <c r="AY54" s="22">
        <f t="shared" si="17"/>
        <v>0</v>
      </c>
      <c r="AZ54" s="22">
        <f t="shared" si="17"/>
        <v>0</v>
      </c>
      <c r="BA54" s="22">
        <f t="shared" si="17"/>
        <v>0</v>
      </c>
      <c r="BB54" s="22">
        <f t="shared" si="17"/>
        <v>0</v>
      </c>
      <c r="BC54" s="22">
        <f t="shared" si="17"/>
        <v>0</v>
      </c>
      <c r="BD54" s="22">
        <f t="shared" si="17"/>
        <v>0</v>
      </c>
      <c r="BE54" s="22">
        <f t="shared" si="17"/>
        <v>0</v>
      </c>
      <c r="BF54" s="22">
        <f t="shared" si="17"/>
        <v>0</v>
      </c>
      <c r="BG54" s="32">
        <f t="shared" si="17"/>
        <v>12</v>
      </c>
    </row>
    <row r="55" spans="1:59" s="35" customFormat="1" ht="15" customHeight="1">
      <c r="A55" s="90"/>
      <c r="B55" s="42" t="s">
        <v>152</v>
      </c>
      <c r="C55" s="47" t="s">
        <v>153</v>
      </c>
      <c r="D55" s="6" t="s">
        <v>36</v>
      </c>
      <c r="E55" s="13">
        <v>6</v>
      </c>
      <c r="F55" s="13">
        <v>8</v>
      </c>
      <c r="G55" s="13">
        <v>6</v>
      </c>
      <c r="H55" s="13">
        <v>8</v>
      </c>
      <c r="I55" s="13">
        <v>6</v>
      </c>
      <c r="J55" s="13">
        <v>8</v>
      </c>
      <c r="K55" s="13">
        <v>6</v>
      </c>
      <c r="L55" s="13">
        <v>8</v>
      </c>
      <c r="M55" s="13">
        <v>6</v>
      </c>
      <c r="N55" s="13">
        <v>8</v>
      </c>
      <c r="O55" s="13">
        <v>6</v>
      </c>
      <c r="P55" s="24">
        <v>9</v>
      </c>
      <c r="Q55" s="13"/>
      <c r="R55" s="13"/>
      <c r="S55" s="13"/>
      <c r="T55" s="13"/>
      <c r="U55" s="13"/>
      <c r="V55" s="8">
        <f aca="true" t="shared" si="18" ref="V55:V67">SUM(E55:U55)</f>
        <v>85</v>
      </c>
      <c r="W55" s="9">
        <v>0</v>
      </c>
      <c r="X55" s="9">
        <v>0</v>
      </c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8">
        <f aca="true" t="shared" si="19" ref="AX55:AX67">SUM(Y55:AW55)</f>
        <v>0</v>
      </c>
      <c r="AY55" s="9">
        <v>0</v>
      </c>
      <c r="AZ55" s="9">
        <v>0</v>
      </c>
      <c r="BA55" s="9">
        <v>0</v>
      </c>
      <c r="BB55" s="9">
        <v>0</v>
      </c>
      <c r="BC55" s="9">
        <v>0</v>
      </c>
      <c r="BD55" s="9">
        <v>0</v>
      </c>
      <c r="BE55" s="9">
        <v>0</v>
      </c>
      <c r="BF55" s="9">
        <v>0</v>
      </c>
      <c r="BG55" s="10">
        <f aca="true" t="shared" si="20" ref="BG55:BG67">SUM(V55+AX55)</f>
        <v>85</v>
      </c>
    </row>
    <row r="56" spans="1:59" s="35" customFormat="1" ht="15" customHeight="1">
      <c r="A56" s="90"/>
      <c r="B56" s="42" t="s">
        <v>94</v>
      </c>
      <c r="C56" s="88" t="s">
        <v>95</v>
      </c>
      <c r="D56" s="6" t="s">
        <v>37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8">
        <f t="shared" si="18"/>
        <v>0</v>
      </c>
      <c r="W56" s="9">
        <v>0</v>
      </c>
      <c r="X56" s="9">
        <v>0</v>
      </c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8">
        <f t="shared" si="19"/>
        <v>0</v>
      </c>
      <c r="AY56" s="9">
        <v>0</v>
      </c>
      <c r="AZ56" s="9">
        <v>0</v>
      </c>
      <c r="BA56" s="9">
        <v>0</v>
      </c>
      <c r="BB56" s="9">
        <v>0</v>
      </c>
      <c r="BC56" s="9">
        <v>0</v>
      </c>
      <c r="BD56" s="9">
        <v>0</v>
      </c>
      <c r="BE56" s="9">
        <v>0</v>
      </c>
      <c r="BF56" s="9">
        <v>0</v>
      </c>
      <c r="BG56" s="10">
        <f t="shared" si="20"/>
        <v>0</v>
      </c>
    </row>
    <row r="57" spans="1:59" s="35" customFormat="1" ht="15" customHeight="1">
      <c r="A57" s="90"/>
      <c r="B57" s="42" t="s">
        <v>94</v>
      </c>
      <c r="C57" s="88" t="s">
        <v>95</v>
      </c>
      <c r="D57" s="6" t="s">
        <v>112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>
        <v>2</v>
      </c>
      <c r="Q57" s="13"/>
      <c r="R57" s="13"/>
      <c r="S57" s="13"/>
      <c r="T57" s="13"/>
      <c r="U57" s="13"/>
      <c r="V57" s="8">
        <f t="shared" si="18"/>
        <v>2</v>
      </c>
      <c r="W57" s="9">
        <v>0</v>
      </c>
      <c r="X57" s="9">
        <v>0</v>
      </c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8">
        <f t="shared" si="19"/>
        <v>0</v>
      </c>
      <c r="AY57" s="9">
        <v>0</v>
      </c>
      <c r="AZ57" s="9">
        <v>0</v>
      </c>
      <c r="BA57" s="9">
        <v>0</v>
      </c>
      <c r="BB57" s="9">
        <v>0</v>
      </c>
      <c r="BC57" s="9">
        <v>0</v>
      </c>
      <c r="BD57" s="9">
        <v>0</v>
      </c>
      <c r="BE57" s="9">
        <v>0</v>
      </c>
      <c r="BF57" s="9">
        <v>0</v>
      </c>
      <c r="BG57" s="10">
        <f t="shared" si="20"/>
        <v>2</v>
      </c>
    </row>
    <row r="58" spans="1:59" s="35" customFormat="1" ht="15" customHeight="1">
      <c r="A58" s="90"/>
      <c r="B58" s="42" t="s">
        <v>94</v>
      </c>
      <c r="C58" s="48" t="s">
        <v>95</v>
      </c>
      <c r="D58" s="6" t="s">
        <v>113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>
        <v>3</v>
      </c>
      <c r="Q58" s="13"/>
      <c r="R58" s="13"/>
      <c r="S58" s="13"/>
      <c r="T58" s="13"/>
      <c r="U58" s="13"/>
      <c r="V58" s="8">
        <f t="shared" si="18"/>
        <v>3</v>
      </c>
      <c r="W58" s="9">
        <v>0</v>
      </c>
      <c r="X58" s="9">
        <v>0</v>
      </c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8">
        <f t="shared" si="19"/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9">
        <v>0</v>
      </c>
      <c r="BF58" s="9">
        <v>0</v>
      </c>
      <c r="BG58" s="10">
        <f t="shared" si="20"/>
        <v>3</v>
      </c>
    </row>
    <row r="59" spans="1:59" s="35" customFormat="1" ht="15" customHeight="1">
      <c r="A59" s="90"/>
      <c r="B59" s="42" t="s">
        <v>154</v>
      </c>
      <c r="C59" s="47" t="s">
        <v>155</v>
      </c>
      <c r="D59" s="6" t="s">
        <v>36</v>
      </c>
      <c r="E59" s="13">
        <v>4</v>
      </c>
      <c r="F59" s="13">
        <v>6</v>
      </c>
      <c r="G59" s="13">
        <v>4</v>
      </c>
      <c r="H59" s="13">
        <v>6</v>
      </c>
      <c r="I59" s="13">
        <v>4</v>
      </c>
      <c r="J59" s="13">
        <v>6</v>
      </c>
      <c r="K59" s="13">
        <v>4</v>
      </c>
      <c r="L59" s="13">
        <v>6</v>
      </c>
      <c r="M59" s="13">
        <v>4</v>
      </c>
      <c r="N59" s="13">
        <v>6</v>
      </c>
      <c r="O59" s="13">
        <v>4</v>
      </c>
      <c r="P59" s="24">
        <v>7</v>
      </c>
      <c r="Q59" s="13"/>
      <c r="R59" s="13"/>
      <c r="S59" s="13"/>
      <c r="T59" s="13"/>
      <c r="U59" s="13"/>
      <c r="V59" s="8">
        <f t="shared" si="18"/>
        <v>61</v>
      </c>
      <c r="W59" s="9">
        <v>0</v>
      </c>
      <c r="X59" s="9">
        <v>0</v>
      </c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8">
        <f t="shared" si="19"/>
        <v>0</v>
      </c>
      <c r="AY59" s="9">
        <v>0</v>
      </c>
      <c r="AZ59" s="9">
        <v>0</v>
      </c>
      <c r="BA59" s="9">
        <v>0</v>
      </c>
      <c r="BB59" s="9">
        <v>0</v>
      </c>
      <c r="BC59" s="9">
        <v>0</v>
      </c>
      <c r="BD59" s="9">
        <v>0</v>
      </c>
      <c r="BE59" s="9">
        <v>0</v>
      </c>
      <c r="BF59" s="9">
        <v>0</v>
      </c>
      <c r="BG59" s="10">
        <f t="shared" si="20"/>
        <v>61</v>
      </c>
    </row>
    <row r="60" spans="1:59" s="35" customFormat="1" ht="15" customHeight="1">
      <c r="A60" s="90"/>
      <c r="B60" s="42" t="s">
        <v>94</v>
      </c>
      <c r="C60" s="88" t="s">
        <v>95</v>
      </c>
      <c r="D60" s="6" t="s">
        <v>37</v>
      </c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8">
        <f t="shared" si="18"/>
        <v>0</v>
      </c>
      <c r="W60" s="9">
        <v>0</v>
      </c>
      <c r="X60" s="9">
        <v>0</v>
      </c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8">
        <f t="shared" si="19"/>
        <v>0</v>
      </c>
      <c r="AY60" s="9">
        <v>0</v>
      </c>
      <c r="AZ60" s="9">
        <v>0</v>
      </c>
      <c r="BA60" s="9">
        <v>0</v>
      </c>
      <c r="BB60" s="9">
        <v>0</v>
      </c>
      <c r="BC60" s="9">
        <v>0</v>
      </c>
      <c r="BD60" s="9">
        <v>0</v>
      </c>
      <c r="BE60" s="9">
        <v>0</v>
      </c>
      <c r="BF60" s="9">
        <v>0</v>
      </c>
      <c r="BG60" s="10">
        <f t="shared" si="20"/>
        <v>0</v>
      </c>
    </row>
    <row r="61" spans="1:59" s="35" customFormat="1" ht="15" customHeight="1">
      <c r="A61" s="90"/>
      <c r="B61" s="42" t="s">
        <v>94</v>
      </c>
      <c r="C61" s="88" t="s">
        <v>95</v>
      </c>
      <c r="D61" s="6" t="s">
        <v>112</v>
      </c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>
        <v>2</v>
      </c>
      <c r="Q61" s="13"/>
      <c r="R61" s="13"/>
      <c r="S61" s="13"/>
      <c r="T61" s="13"/>
      <c r="U61" s="13"/>
      <c r="V61" s="8">
        <f t="shared" si="18"/>
        <v>2</v>
      </c>
      <c r="W61" s="9">
        <v>0</v>
      </c>
      <c r="X61" s="9">
        <v>0</v>
      </c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8">
        <f t="shared" si="19"/>
        <v>0</v>
      </c>
      <c r="AY61" s="9">
        <v>0</v>
      </c>
      <c r="AZ61" s="9">
        <v>0</v>
      </c>
      <c r="BA61" s="9">
        <v>0</v>
      </c>
      <c r="BB61" s="9">
        <v>0</v>
      </c>
      <c r="BC61" s="9">
        <v>0</v>
      </c>
      <c r="BD61" s="9">
        <v>0</v>
      </c>
      <c r="BE61" s="9">
        <v>0</v>
      </c>
      <c r="BF61" s="9">
        <v>0</v>
      </c>
      <c r="BG61" s="10">
        <f t="shared" si="20"/>
        <v>2</v>
      </c>
    </row>
    <row r="62" spans="1:59" s="35" customFormat="1" ht="15" customHeight="1">
      <c r="A62" s="90"/>
      <c r="B62" s="42" t="s">
        <v>94</v>
      </c>
      <c r="C62" s="48" t="s">
        <v>95</v>
      </c>
      <c r="D62" s="6" t="s">
        <v>113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>
        <v>3</v>
      </c>
      <c r="Q62" s="13"/>
      <c r="R62" s="13"/>
      <c r="S62" s="13"/>
      <c r="T62" s="13"/>
      <c r="U62" s="13"/>
      <c r="V62" s="8">
        <f t="shared" si="18"/>
        <v>3</v>
      </c>
      <c r="W62" s="9">
        <v>0</v>
      </c>
      <c r="X62" s="9">
        <v>0</v>
      </c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8">
        <f t="shared" si="19"/>
        <v>0</v>
      </c>
      <c r="AY62" s="9">
        <v>0</v>
      </c>
      <c r="AZ62" s="9">
        <v>0</v>
      </c>
      <c r="BA62" s="9">
        <v>0</v>
      </c>
      <c r="BB62" s="9">
        <v>0</v>
      </c>
      <c r="BC62" s="9">
        <v>0</v>
      </c>
      <c r="BD62" s="9">
        <v>0</v>
      </c>
      <c r="BE62" s="9">
        <v>0</v>
      </c>
      <c r="BF62" s="9">
        <v>0</v>
      </c>
      <c r="BG62" s="10">
        <f t="shared" si="20"/>
        <v>3</v>
      </c>
    </row>
    <row r="63" spans="1:59" ht="15" customHeight="1">
      <c r="A63" s="90"/>
      <c r="B63" s="30" t="s">
        <v>156</v>
      </c>
      <c r="C63" s="30" t="s">
        <v>88</v>
      </c>
      <c r="D63" s="6" t="s">
        <v>36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>
        <v>24</v>
      </c>
      <c r="S63" s="28">
        <v>12</v>
      </c>
      <c r="T63" s="13"/>
      <c r="U63" s="13"/>
      <c r="V63" s="8">
        <f t="shared" si="18"/>
        <v>36</v>
      </c>
      <c r="W63" s="9">
        <v>0</v>
      </c>
      <c r="X63" s="9">
        <v>0</v>
      </c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8">
        <f t="shared" si="19"/>
        <v>0</v>
      </c>
      <c r="AY63" s="9">
        <v>0</v>
      </c>
      <c r="AZ63" s="9">
        <v>0</v>
      </c>
      <c r="BA63" s="9">
        <v>0</v>
      </c>
      <c r="BB63" s="9">
        <v>0</v>
      </c>
      <c r="BC63" s="9">
        <v>0</v>
      </c>
      <c r="BD63" s="9">
        <v>0</v>
      </c>
      <c r="BE63" s="9">
        <v>0</v>
      </c>
      <c r="BF63" s="9">
        <v>0</v>
      </c>
      <c r="BG63" s="10">
        <f t="shared" si="20"/>
        <v>36</v>
      </c>
    </row>
    <row r="64" spans="1:59" s="35" customFormat="1" ht="15" customHeight="1">
      <c r="A64" s="90"/>
      <c r="B64" s="30" t="s">
        <v>157</v>
      </c>
      <c r="C64" s="30" t="s">
        <v>89</v>
      </c>
      <c r="D64" s="6" t="s">
        <v>36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>
        <v>24</v>
      </c>
      <c r="T64" s="9">
        <v>36</v>
      </c>
      <c r="U64" s="28">
        <v>12</v>
      </c>
      <c r="V64" s="8">
        <f t="shared" si="18"/>
        <v>72</v>
      </c>
      <c r="W64" s="9">
        <v>0</v>
      </c>
      <c r="X64" s="9">
        <v>0</v>
      </c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8">
        <f t="shared" si="19"/>
        <v>0</v>
      </c>
      <c r="AY64" s="9">
        <v>0</v>
      </c>
      <c r="AZ64" s="9">
        <v>0</v>
      </c>
      <c r="BA64" s="9">
        <v>0</v>
      </c>
      <c r="BB64" s="9">
        <v>0</v>
      </c>
      <c r="BC64" s="9">
        <v>0</v>
      </c>
      <c r="BD64" s="9">
        <v>0</v>
      </c>
      <c r="BE64" s="9">
        <v>0</v>
      </c>
      <c r="BF64" s="9">
        <v>0</v>
      </c>
      <c r="BG64" s="10">
        <f t="shared" si="20"/>
        <v>72</v>
      </c>
    </row>
    <row r="65" spans="1:59" ht="15" customHeight="1">
      <c r="A65" s="90"/>
      <c r="B65" s="42" t="s">
        <v>158</v>
      </c>
      <c r="C65" s="47" t="s">
        <v>91</v>
      </c>
      <c r="D65" s="6" t="s">
        <v>36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24">
        <v>8</v>
      </c>
      <c r="V65" s="8">
        <f t="shared" si="18"/>
        <v>8</v>
      </c>
      <c r="W65" s="9">
        <v>0</v>
      </c>
      <c r="X65" s="9">
        <v>0</v>
      </c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8">
        <f t="shared" si="19"/>
        <v>0</v>
      </c>
      <c r="AY65" s="9">
        <v>0</v>
      </c>
      <c r="AZ65" s="9">
        <v>0</v>
      </c>
      <c r="BA65" s="9">
        <v>0</v>
      </c>
      <c r="BB65" s="9">
        <v>0</v>
      </c>
      <c r="BC65" s="9">
        <v>0</v>
      </c>
      <c r="BD65" s="9">
        <v>0</v>
      </c>
      <c r="BE65" s="9">
        <v>0</v>
      </c>
      <c r="BF65" s="9">
        <v>0</v>
      </c>
      <c r="BG65" s="10">
        <f t="shared" si="20"/>
        <v>8</v>
      </c>
    </row>
    <row r="66" spans="1:59" ht="15" customHeight="1">
      <c r="A66" s="90"/>
      <c r="B66" s="42"/>
      <c r="C66" s="88"/>
      <c r="D66" s="6" t="s">
        <v>112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>
        <v>2</v>
      </c>
      <c r="V66" s="8">
        <f t="shared" si="18"/>
        <v>2</v>
      </c>
      <c r="W66" s="9">
        <v>0</v>
      </c>
      <c r="X66" s="9">
        <v>0</v>
      </c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8">
        <f t="shared" si="19"/>
        <v>0</v>
      </c>
      <c r="AY66" s="9">
        <v>0</v>
      </c>
      <c r="AZ66" s="9">
        <v>0</v>
      </c>
      <c r="BA66" s="9">
        <v>0</v>
      </c>
      <c r="BB66" s="9">
        <v>0</v>
      </c>
      <c r="BC66" s="9">
        <v>0</v>
      </c>
      <c r="BD66" s="9">
        <v>0</v>
      </c>
      <c r="BE66" s="9">
        <v>0</v>
      </c>
      <c r="BF66" s="9">
        <v>0</v>
      </c>
      <c r="BG66" s="10">
        <f t="shared" si="20"/>
        <v>2</v>
      </c>
    </row>
    <row r="67" spans="1:59" ht="15" customHeight="1">
      <c r="A67" s="90"/>
      <c r="B67" s="42" t="s">
        <v>90</v>
      </c>
      <c r="C67" s="48" t="s">
        <v>91</v>
      </c>
      <c r="D67" s="6" t="s">
        <v>113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>
        <v>6</v>
      </c>
      <c r="V67" s="8">
        <f t="shared" si="18"/>
        <v>6</v>
      </c>
      <c r="W67" s="9">
        <v>0</v>
      </c>
      <c r="X67" s="9">
        <v>0</v>
      </c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8">
        <f t="shared" si="19"/>
        <v>0</v>
      </c>
      <c r="AY67" s="9">
        <v>0</v>
      </c>
      <c r="AZ67" s="9">
        <v>0</v>
      </c>
      <c r="BA67" s="9">
        <v>0</v>
      </c>
      <c r="BB67" s="9">
        <v>0</v>
      </c>
      <c r="BC67" s="9">
        <v>0</v>
      </c>
      <c r="BD67" s="9">
        <v>0</v>
      </c>
      <c r="BE67" s="9">
        <v>0</v>
      </c>
      <c r="BF67" s="9">
        <v>0</v>
      </c>
      <c r="BG67" s="10">
        <f t="shared" si="20"/>
        <v>6</v>
      </c>
    </row>
    <row r="68" spans="1:59" s="26" customFormat="1" ht="15" customHeight="1">
      <c r="A68" s="90"/>
      <c r="B68" s="46" t="s">
        <v>92</v>
      </c>
      <c r="C68" s="67" t="s">
        <v>93</v>
      </c>
      <c r="D68" s="25" t="s">
        <v>36</v>
      </c>
      <c r="E68" s="22">
        <f aca="true" t="shared" si="21" ref="E68:AJ68">E72+E76+E80+E84+E85+E86</f>
        <v>8</v>
      </c>
      <c r="F68" s="22">
        <f t="shared" si="21"/>
        <v>6</v>
      </c>
      <c r="G68" s="22">
        <f t="shared" si="21"/>
        <v>8</v>
      </c>
      <c r="H68" s="22">
        <f t="shared" si="21"/>
        <v>6</v>
      </c>
      <c r="I68" s="22">
        <f t="shared" si="21"/>
        <v>8</v>
      </c>
      <c r="J68" s="22">
        <f t="shared" si="21"/>
        <v>6</v>
      </c>
      <c r="K68" s="22">
        <f t="shared" si="21"/>
        <v>8</v>
      </c>
      <c r="L68" s="22">
        <f t="shared" si="21"/>
        <v>6</v>
      </c>
      <c r="M68" s="22">
        <f t="shared" si="21"/>
        <v>8</v>
      </c>
      <c r="N68" s="22">
        <f t="shared" si="21"/>
        <v>6</v>
      </c>
      <c r="O68" s="22">
        <f t="shared" si="21"/>
        <v>8</v>
      </c>
      <c r="P68" s="22">
        <f t="shared" si="21"/>
        <v>6</v>
      </c>
      <c r="Q68" s="22">
        <f t="shared" si="21"/>
        <v>30</v>
      </c>
      <c r="R68" s="22">
        <f t="shared" si="21"/>
        <v>12</v>
      </c>
      <c r="S68" s="22">
        <f t="shared" si="21"/>
        <v>0</v>
      </c>
      <c r="T68" s="22">
        <f t="shared" si="21"/>
        <v>0</v>
      </c>
      <c r="U68" s="22">
        <f t="shared" si="21"/>
        <v>0</v>
      </c>
      <c r="V68" s="11">
        <f t="shared" si="21"/>
        <v>126</v>
      </c>
      <c r="W68" s="22">
        <f t="shared" si="21"/>
        <v>0</v>
      </c>
      <c r="X68" s="22">
        <f t="shared" si="21"/>
        <v>0</v>
      </c>
      <c r="Y68" s="22">
        <f t="shared" si="21"/>
        <v>28</v>
      </c>
      <c r="Z68" s="22">
        <f t="shared" si="21"/>
        <v>30</v>
      </c>
      <c r="AA68" s="22">
        <f t="shared" si="21"/>
        <v>28</v>
      </c>
      <c r="AB68" s="22">
        <f t="shared" si="21"/>
        <v>30</v>
      </c>
      <c r="AC68" s="22">
        <f t="shared" si="21"/>
        <v>28</v>
      </c>
      <c r="AD68" s="22">
        <f t="shared" si="21"/>
        <v>30</v>
      </c>
      <c r="AE68" s="22">
        <f t="shared" si="21"/>
        <v>28</v>
      </c>
      <c r="AF68" s="22">
        <f t="shared" si="21"/>
        <v>30</v>
      </c>
      <c r="AG68" s="22">
        <f t="shared" si="21"/>
        <v>28</v>
      </c>
      <c r="AH68" s="22">
        <f t="shared" si="21"/>
        <v>30</v>
      </c>
      <c r="AI68" s="22">
        <f t="shared" si="21"/>
        <v>30</v>
      </c>
      <c r="AJ68" s="22">
        <f t="shared" si="21"/>
        <v>32</v>
      </c>
      <c r="AK68" s="22">
        <f aca="true" t="shared" si="22" ref="AK68:BG68">AK72+AK76+AK80+AK84+AK85+AK86</f>
        <v>36</v>
      </c>
      <c r="AL68" s="22">
        <f t="shared" si="22"/>
        <v>36</v>
      </c>
      <c r="AM68" s="22">
        <f t="shared" si="22"/>
        <v>36</v>
      </c>
      <c r="AN68" s="22">
        <f t="shared" si="22"/>
        <v>36</v>
      </c>
      <c r="AO68" s="22">
        <f t="shared" si="22"/>
        <v>36</v>
      </c>
      <c r="AP68" s="22">
        <f t="shared" si="22"/>
        <v>8</v>
      </c>
      <c r="AQ68" s="22">
        <f t="shared" si="22"/>
        <v>0</v>
      </c>
      <c r="AR68" s="22">
        <f t="shared" si="22"/>
        <v>0</v>
      </c>
      <c r="AS68" s="22">
        <f t="shared" si="22"/>
        <v>0</v>
      </c>
      <c r="AT68" s="22">
        <f t="shared" si="22"/>
        <v>0</v>
      </c>
      <c r="AU68" s="22">
        <f t="shared" si="22"/>
        <v>0</v>
      </c>
      <c r="AV68" s="22">
        <f t="shared" si="22"/>
        <v>0</v>
      </c>
      <c r="AW68" s="22">
        <f t="shared" si="22"/>
        <v>0</v>
      </c>
      <c r="AX68" s="11">
        <f t="shared" si="22"/>
        <v>540</v>
      </c>
      <c r="AY68" s="22">
        <f t="shared" si="22"/>
        <v>0</v>
      </c>
      <c r="AZ68" s="22">
        <f t="shared" si="22"/>
        <v>0</v>
      </c>
      <c r="BA68" s="22">
        <f t="shared" si="22"/>
        <v>0</v>
      </c>
      <c r="BB68" s="22">
        <f t="shared" si="22"/>
        <v>0</v>
      </c>
      <c r="BC68" s="22">
        <f t="shared" si="22"/>
        <v>0</v>
      </c>
      <c r="BD68" s="22">
        <f t="shared" si="22"/>
        <v>0</v>
      </c>
      <c r="BE68" s="22">
        <f t="shared" si="22"/>
        <v>0</v>
      </c>
      <c r="BF68" s="22">
        <f t="shared" si="22"/>
        <v>0</v>
      </c>
      <c r="BG68" s="32">
        <f t="shared" si="22"/>
        <v>666</v>
      </c>
    </row>
    <row r="69" spans="1:59" s="26" customFormat="1" ht="15" customHeight="1">
      <c r="A69" s="90"/>
      <c r="B69" s="46" t="s">
        <v>92</v>
      </c>
      <c r="C69" s="68" t="s">
        <v>93</v>
      </c>
      <c r="D69" s="25" t="s">
        <v>37</v>
      </c>
      <c r="E69" s="22">
        <f aca="true" t="shared" si="23" ref="E69:AJ69">E73+E77+E81</f>
        <v>0</v>
      </c>
      <c r="F69" s="22">
        <f t="shared" si="23"/>
        <v>0</v>
      </c>
      <c r="G69" s="22">
        <f t="shared" si="23"/>
        <v>0</v>
      </c>
      <c r="H69" s="22">
        <f t="shared" si="23"/>
        <v>0</v>
      </c>
      <c r="I69" s="22">
        <f t="shared" si="23"/>
        <v>2</v>
      </c>
      <c r="J69" s="22">
        <f t="shared" si="23"/>
        <v>0</v>
      </c>
      <c r="K69" s="22">
        <f t="shared" si="23"/>
        <v>2</v>
      </c>
      <c r="L69" s="22">
        <f t="shared" si="23"/>
        <v>0</v>
      </c>
      <c r="M69" s="22">
        <f t="shared" si="23"/>
        <v>2</v>
      </c>
      <c r="N69" s="22">
        <f t="shared" si="23"/>
        <v>0</v>
      </c>
      <c r="O69" s="22">
        <f t="shared" si="23"/>
        <v>2</v>
      </c>
      <c r="P69" s="22">
        <f t="shared" si="23"/>
        <v>0</v>
      </c>
      <c r="Q69" s="22">
        <f t="shared" si="23"/>
        <v>0</v>
      </c>
      <c r="R69" s="22">
        <f t="shared" si="23"/>
        <v>0</v>
      </c>
      <c r="S69" s="22">
        <f t="shared" si="23"/>
        <v>0</v>
      </c>
      <c r="T69" s="22">
        <f t="shared" si="23"/>
        <v>0</v>
      </c>
      <c r="U69" s="22">
        <f t="shared" si="23"/>
        <v>0</v>
      </c>
      <c r="V69" s="11">
        <f t="shared" si="23"/>
        <v>8</v>
      </c>
      <c r="W69" s="22">
        <f t="shared" si="23"/>
        <v>0</v>
      </c>
      <c r="X69" s="22">
        <f t="shared" si="23"/>
        <v>0</v>
      </c>
      <c r="Y69" s="22">
        <f t="shared" si="23"/>
        <v>0</v>
      </c>
      <c r="Z69" s="22">
        <f t="shared" si="23"/>
        <v>0</v>
      </c>
      <c r="AA69" s="22">
        <f t="shared" si="23"/>
        <v>0</v>
      </c>
      <c r="AB69" s="22">
        <f t="shared" si="23"/>
        <v>0</v>
      </c>
      <c r="AC69" s="22">
        <f t="shared" si="23"/>
        <v>0</v>
      </c>
      <c r="AD69" s="22">
        <f t="shared" si="23"/>
        <v>0</v>
      </c>
      <c r="AE69" s="22">
        <f t="shared" si="23"/>
        <v>0</v>
      </c>
      <c r="AF69" s="22">
        <f t="shared" si="23"/>
        <v>0</v>
      </c>
      <c r="AG69" s="22">
        <f t="shared" si="23"/>
        <v>0</v>
      </c>
      <c r="AH69" s="22">
        <f t="shared" si="23"/>
        <v>0</v>
      </c>
      <c r="AI69" s="22">
        <f t="shared" si="23"/>
        <v>4</v>
      </c>
      <c r="AJ69" s="22">
        <f t="shared" si="23"/>
        <v>4</v>
      </c>
      <c r="AK69" s="22">
        <f aca="true" t="shared" si="24" ref="AK69:BG69">AK73+AK77+AK81</f>
        <v>0</v>
      </c>
      <c r="AL69" s="22">
        <f t="shared" si="24"/>
        <v>0</v>
      </c>
      <c r="AM69" s="22">
        <f t="shared" si="24"/>
        <v>0</v>
      </c>
      <c r="AN69" s="22">
        <f t="shared" si="24"/>
        <v>0</v>
      </c>
      <c r="AO69" s="22">
        <f t="shared" si="24"/>
        <v>0</v>
      </c>
      <c r="AP69" s="22">
        <f t="shared" si="24"/>
        <v>0</v>
      </c>
      <c r="AQ69" s="22">
        <f t="shared" si="24"/>
        <v>0</v>
      </c>
      <c r="AR69" s="22">
        <f t="shared" si="24"/>
        <v>0</v>
      </c>
      <c r="AS69" s="22">
        <f t="shared" si="24"/>
        <v>0</v>
      </c>
      <c r="AT69" s="22">
        <f t="shared" si="24"/>
        <v>0</v>
      </c>
      <c r="AU69" s="22">
        <f t="shared" si="24"/>
        <v>0</v>
      </c>
      <c r="AV69" s="22">
        <f t="shared" si="24"/>
        <v>0</v>
      </c>
      <c r="AW69" s="22">
        <f t="shared" si="24"/>
        <v>0</v>
      </c>
      <c r="AX69" s="11">
        <f t="shared" si="24"/>
        <v>8</v>
      </c>
      <c r="AY69" s="22">
        <f t="shared" si="24"/>
        <v>0</v>
      </c>
      <c r="AZ69" s="22">
        <f t="shared" si="24"/>
        <v>0</v>
      </c>
      <c r="BA69" s="22">
        <f t="shared" si="24"/>
        <v>0</v>
      </c>
      <c r="BB69" s="22">
        <f t="shared" si="24"/>
        <v>0</v>
      </c>
      <c r="BC69" s="22">
        <f t="shared" si="24"/>
        <v>0</v>
      </c>
      <c r="BD69" s="22">
        <f t="shared" si="24"/>
        <v>0</v>
      </c>
      <c r="BE69" s="22">
        <f t="shared" si="24"/>
        <v>0</v>
      </c>
      <c r="BF69" s="22">
        <f t="shared" si="24"/>
        <v>0</v>
      </c>
      <c r="BG69" s="32">
        <f t="shared" si="24"/>
        <v>16</v>
      </c>
    </row>
    <row r="70" spans="1:59" s="26" customFormat="1" ht="15" customHeight="1">
      <c r="A70" s="90"/>
      <c r="B70" s="46" t="s">
        <v>92</v>
      </c>
      <c r="C70" s="68" t="s">
        <v>93</v>
      </c>
      <c r="D70" s="25" t="s">
        <v>112</v>
      </c>
      <c r="E70" s="22">
        <f aca="true" t="shared" si="25" ref="E70:AJ70">E74+E78+E82+E87</f>
        <v>0</v>
      </c>
      <c r="F70" s="22">
        <f t="shared" si="25"/>
        <v>0</v>
      </c>
      <c r="G70" s="22">
        <f t="shared" si="25"/>
        <v>0</v>
      </c>
      <c r="H70" s="22">
        <f t="shared" si="25"/>
        <v>0</v>
      </c>
      <c r="I70" s="22">
        <f t="shared" si="25"/>
        <v>0</v>
      </c>
      <c r="J70" s="22">
        <f t="shared" si="25"/>
        <v>0</v>
      </c>
      <c r="K70" s="22">
        <f t="shared" si="25"/>
        <v>0</v>
      </c>
      <c r="L70" s="22">
        <f t="shared" si="25"/>
        <v>0</v>
      </c>
      <c r="M70" s="22">
        <f t="shared" si="25"/>
        <v>0</v>
      </c>
      <c r="N70" s="22">
        <f t="shared" si="25"/>
        <v>0</v>
      </c>
      <c r="O70" s="22">
        <f t="shared" si="25"/>
        <v>0</v>
      </c>
      <c r="P70" s="22">
        <f t="shared" si="25"/>
        <v>2</v>
      </c>
      <c r="Q70" s="22">
        <f t="shared" si="25"/>
        <v>0</v>
      </c>
      <c r="R70" s="22">
        <f t="shared" si="25"/>
        <v>0</v>
      </c>
      <c r="S70" s="22">
        <f t="shared" si="25"/>
        <v>0</v>
      </c>
      <c r="T70" s="22">
        <f t="shared" si="25"/>
        <v>0</v>
      </c>
      <c r="U70" s="22">
        <f t="shared" si="25"/>
        <v>0</v>
      </c>
      <c r="V70" s="11">
        <f t="shared" si="25"/>
        <v>2</v>
      </c>
      <c r="W70" s="22">
        <f t="shared" si="25"/>
        <v>0</v>
      </c>
      <c r="X70" s="22">
        <f t="shared" si="25"/>
        <v>0</v>
      </c>
      <c r="Y70" s="22">
        <f t="shared" si="25"/>
        <v>0</v>
      </c>
      <c r="Z70" s="22">
        <f t="shared" si="25"/>
        <v>0</v>
      </c>
      <c r="AA70" s="22">
        <f t="shared" si="25"/>
        <v>0</v>
      </c>
      <c r="AB70" s="22">
        <f t="shared" si="25"/>
        <v>0</v>
      </c>
      <c r="AC70" s="22">
        <f t="shared" si="25"/>
        <v>0</v>
      </c>
      <c r="AD70" s="22">
        <f t="shared" si="25"/>
        <v>0</v>
      </c>
      <c r="AE70" s="22">
        <f t="shared" si="25"/>
        <v>0</v>
      </c>
      <c r="AF70" s="22">
        <f t="shared" si="25"/>
        <v>0</v>
      </c>
      <c r="AG70" s="22">
        <f t="shared" si="25"/>
        <v>0</v>
      </c>
      <c r="AH70" s="22">
        <f t="shared" si="25"/>
        <v>0</v>
      </c>
      <c r="AI70" s="22">
        <f t="shared" si="25"/>
        <v>0</v>
      </c>
      <c r="AJ70" s="22">
        <f t="shared" si="25"/>
        <v>4</v>
      </c>
      <c r="AK70" s="22">
        <f aca="true" t="shared" si="26" ref="AK70:BG70">AK74+AK78+AK82+AK87</f>
        <v>0</v>
      </c>
      <c r="AL70" s="22">
        <f t="shared" si="26"/>
        <v>0</v>
      </c>
      <c r="AM70" s="22">
        <f t="shared" si="26"/>
        <v>0</v>
      </c>
      <c r="AN70" s="22">
        <f t="shared" si="26"/>
        <v>0</v>
      </c>
      <c r="AO70" s="22">
        <f t="shared" si="26"/>
        <v>0</v>
      </c>
      <c r="AP70" s="22">
        <f t="shared" si="26"/>
        <v>2</v>
      </c>
      <c r="AQ70" s="22">
        <f t="shared" si="26"/>
        <v>0</v>
      </c>
      <c r="AR70" s="22">
        <f t="shared" si="26"/>
        <v>0</v>
      </c>
      <c r="AS70" s="22">
        <f t="shared" si="26"/>
        <v>0</v>
      </c>
      <c r="AT70" s="22">
        <f t="shared" si="26"/>
        <v>0</v>
      </c>
      <c r="AU70" s="22">
        <f t="shared" si="26"/>
        <v>0</v>
      </c>
      <c r="AV70" s="22">
        <f t="shared" si="26"/>
        <v>0</v>
      </c>
      <c r="AW70" s="22">
        <f t="shared" si="26"/>
        <v>0</v>
      </c>
      <c r="AX70" s="11">
        <f t="shared" si="26"/>
        <v>6</v>
      </c>
      <c r="AY70" s="22">
        <f t="shared" si="26"/>
        <v>0</v>
      </c>
      <c r="AZ70" s="22">
        <f t="shared" si="26"/>
        <v>0</v>
      </c>
      <c r="BA70" s="22">
        <f t="shared" si="26"/>
        <v>0</v>
      </c>
      <c r="BB70" s="22">
        <f t="shared" si="26"/>
        <v>0</v>
      </c>
      <c r="BC70" s="22">
        <f t="shared" si="26"/>
        <v>0</v>
      </c>
      <c r="BD70" s="22">
        <f t="shared" si="26"/>
        <v>0</v>
      </c>
      <c r="BE70" s="22">
        <f t="shared" si="26"/>
        <v>0</v>
      </c>
      <c r="BF70" s="22">
        <f t="shared" si="26"/>
        <v>0</v>
      </c>
      <c r="BG70" s="32">
        <f t="shared" si="26"/>
        <v>8</v>
      </c>
    </row>
    <row r="71" spans="1:59" s="26" customFormat="1" ht="15" customHeight="1">
      <c r="A71" s="90"/>
      <c r="B71" s="46" t="s">
        <v>92</v>
      </c>
      <c r="C71" s="69" t="s">
        <v>93</v>
      </c>
      <c r="D71" s="25" t="s">
        <v>113</v>
      </c>
      <c r="E71" s="22">
        <f aca="true" t="shared" si="27" ref="E71:AJ71">E75+E79+E83+E88</f>
        <v>0</v>
      </c>
      <c r="F71" s="22">
        <f t="shared" si="27"/>
        <v>0</v>
      </c>
      <c r="G71" s="22">
        <f t="shared" si="27"/>
        <v>0</v>
      </c>
      <c r="H71" s="22">
        <f t="shared" si="27"/>
        <v>0</v>
      </c>
      <c r="I71" s="22">
        <f t="shared" si="27"/>
        <v>0</v>
      </c>
      <c r="J71" s="22">
        <f t="shared" si="27"/>
        <v>0</v>
      </c>
      <c r="K71" s="22">
        <f t="shared" si="27"/>
        <v>0</v>
      </c>
      <c r="L71" s="22">
        <f t="shared" si="27"/>
        <v>0</v>
      </c>
      <c r="M71" s="22">
        <f t="shared" si="27"/>
        <v>0</v>
      </c>
      <c r="N71" s="22">
        <f t="shared" si="27"/>
        <v>0</v>
      </c>
      <c r="O71" s="22">
        <f t="shared" si="27"/>
        <v>0</v>
      </c>
      <c r="P71" s="22">
        <f t="shared" si="27"/>
        <v>0</v>
      </c>
      <c r="Q71" s="22">
        <f t="shared" si="27"/>
        <v>6</v>
      </c>
      <c r="R71" s="22">
        <f t="shared" si="27"/>
        <v>0</v>
      </c>
      <c r="S71" s="22">
        <f t="shared" si="27"/>
        <v>0</v>
      </c>
      <c r="T71" s="22">
        <f t="shared" si="27"/>
        <v>0</v>
      </c>
      <c r="U71" s="22">
        <f t="shared" si="27"/>
        <v>0</v>
      </c>
      <c r="V71" s="11">
        <f t="shared" si="27"/>
        <v>6</v>
      </c>
      <c r="W71" s="22">
        <f t="shared" si="27"/>
        <v>0</v>
      </c>
      <c r="X71" s="22">
        <f t="shared" si="27"/>
        <v>0</v>
      </c>
      <c r="Y71" s="22">
        <f t="shared" si="27"/>
        <v>0</v>
      </c>
      <c r="Z71" s="22">
        <f t="shared" si="27"/>
        <v>0</v>
      </c>
      <c r="AA71" s="22">
        <f t="shared" si="27"/>
        <v>0</v>
      </c>
      <c r="AB71" s="22">
        <f t="shared" si="27"/>
        <v>0</v>
      </c>
      <c r="AC71" s="22">
        <f t="shared" si="27"/>
        <v>0</v>
      </c>
      <c r="AD71" s="22">
        <f t="shared" si="27"/>
        <v>0</v>
      </c>
      <c r="AE71" s="22">
        <f t="shared" si="27"/>
        <v>0</v>
      </c>
      <c r="AF71" s="22">
        <f t="shared" si="27"/>
        <v>0</v>
      </c>
      <c r="AG71" s="22">
        <f t="shared" si="27"/>
        <v>0</v>
      </c>
      <c r="AH71" s="22">
        <f t="shared" si="27"/>
        <v>0</v>
      </c>
      <c r="AI71" s="22">
        <f t="shared" si="27"/>
        <v>0</v>
      </c>
      <c r="AJ71" s="22">
        <f t="shared" si="27"/>
        <v>12</v>
      </c>
      <c r="AK71" s="22">
        <f aca="true" t="shared" si="28" ref="AK71:BG71">AK75+AK79+AK83+AK88</f>
        <v>0</v>
      </c>
      <c r="AL71" s="22">
        <f t="shared" si="28"/>
        <v>0</v>
      </c>
      <c r="AM71" s="22">
        <f t="shared" si="28"/>
        <v>0</v>
      </c>
      <c r="AN71" s="22">
        <f t="shared" si="28"/>
        <v>0</v>
      </c>
      <c r="AO71" s="22">
        <f t="shared" si="28"/>
        <v>0</v>
      </c>
      <c r="AP71" s="22">
        <f t="shared" si="28"/>
        <v>6</v>
      </c>
      <c r="AQ71" s="22">
        <f t="shared" si="28"/>
        <v>0</v>
      </c>
      <c r="AR71" s="22">
        <f t="shared" si="28"/>
        <v>0</v>
      </c>
      <c r="AS71" s="22">
        <f t="shared" si="28"/>
        <v>0</v>
      </c>
      <c r="AT71" s="22">
        <f t="shared" si="28"/>
        <v>0</v>
      </c>
      <c r="AU71" s="22">
        <f t="shared" si="28"/>
        <v>0</v>
      </c>
      <c r="AV71" s="22">
        <f t="shared" si="28"/>
        <v>0</v>
      </c>
      <c r="AW71" s="22">
        <f t="shared" si="28"/>
        <v>0</v>
      </c>
      <c r="AX71" s="11">
        <f t="shared" si="28"/>
        <v>18</v>
      </c>
      <c r="AY71" s="22">
        <f t="shared" si="28"/>
        <v>0</v>
      </c>
      <c r="AZ71" s="22">
        <f t="shared" si="28"/>
        <v>0</v>
      </c>
      <c r="BA71" s="22">
        <f t="shared" si="28"/>
        <v>0</v>
      </c>
      <c r="BB71" s="22">
        <f t="shared" si="28"/>
        <v>0</v>
      </c>
      <c r="BC71" s="22">
        <f t="shared" si="28"/>
        <v>0</v>
      </c>
      <c r="BD71" s="22">
        <f t="shared" si="28"/>
        <v>0</v>
      </c>
      <c r="BE71" s="22">
        <f t="shared" si="28"/>
        <v>0</v>
      </c>
      <c r="BF71" s="22">
        <f t="shared" si="28"/>
        <v>0</v>
      </c>
      <c r="BG71" s="32">
        <f t="shared" si="28"/>
        <v>24</v>
      </c>
    </row>
    <row r="72" spans="1:59" s="35" customFormat="1" ht="15" customHeight="1">
      <c r="A72" s="90"/>
      <c r="B72" s="42" t="s">
        <v>94</v>
      </c>
      <c r="C72" s="47" t="s">
        <v>95</v>
      </c>
      <c r="D72" s="6" t="s">
        <v>36</v>
      </c>
      <c r="E72" s="13">
        <v>8</v>
      </c>
      <c r="F72" s="13">
        <v>6</v>
      </c>
      <c r="G72" s="13">
        <v>8</v>
      </c>
      <c r="H72" s="13">
        <v>6</v>
      </c>
      <c r="I72" s="13">
        <v>8</v>
      </c>
      <c r="J72" s="13">
        <v>6</v>
      </c>
      <c r="K72" s="13">
        <v>8</v>
      </c>
      <c r="L72" s="13">
        <v>6</v>
      </c>
      <c r="M72" s="13">
        <v>8</v>
      </c>
      <c r="N72" s="13">
        <v>6</v>
      </c>
      <c r="O72" s="13">
        <v>8</v>
      </c>
      <c r="P72" s="13">
        <v>6</v>
      </c>
      <c r="Q72" s="24">
        <v>6</v>
      </c>
      <c r="R72" s="13"/>
      <c r="S72" s="13"/>
      <c r="T72" s="13"/>
      <c r="U72" s="13"/>
      <c r="V72" s="8">
        <f aca="true" t="shared" si="29" ref="V72:V88">SUM(E72:U72)</f>
        <v>90</v>
      </c>
      <c r="W72" s="9">
        <v>0</v>
      </c>
      <c r="X72" s="9">
        <v>0</v>
      </c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8">
        <f aca="true" t="shared" si="30" ref="AX72:AX88">SUM(Y72:AW72)</f>
        <v>0</v>
      </c>
      <c r="AY72" s="9">
        <v>0</v>
      </c>
      <c r="AZ72" s="9">
        <v>0</v>
      </c>
      <c r="BA72" s="9">
        <v>0</v>
      </c>
      <c r="BB72" s="9">
        <v>0</v>
      </c>
      <c r="BC72" s="9">
        <v>0</v>
      </c>
      <c r="BD72" s="9">
        <v>0</v>
      </c>
      <c r="BE72" s="9">
        <v>0</v>
      </c>
      <c r="BF72" s="9">
        <v>0</v>
      </c>
      <c r="BG72" s="10">
        <f aca="true" t="shared" si="31" ref="BG72:BG88">SUM(V72+AX72)</f>
        <v>90</v>
      </c>
    </row>
    <row r="73" spans="1:59" s="35" customFormat="1" ht="15" customHeight="1">
      <c r="A73" s="90"/>
      <c r="B73" s="42" t="s">
        <v>94</v>
      </c>
      <c r="C73" s="88" t="s">
        <v>95</v>
      </c>
      <c r="D73" s="6" t="s">
        <v>37</v>
      </c>
      <c r="E73" s="13"/>
      <c r="F73" s="13"/>
      <c r="G73" s="13"/>
      <c r="H73" s="13"/>
      <c r="I73" s="13">
        <v>2</v>
      </c>
      <c r="J73" s="13"/>
      <c r="K73" s="13">
        <v>2</v>
      </c>
      <c r="L73" s="13"/>
      <c r="M73" s="13">
        <v>2</v>
      </c>
      <c r="N73" s="13"/>
      <c r="O73" s="13">
        <v>2</v>
      </c>
      <c r="P73" s="13"/>
      <c r="Q73" s="13"/>
      <c r="R73" s="13"/>
      <c r="S73" s="13"/>
      <c r="T73" s="13"/>
      <c r="U73" s="13"/>
      <c r="V73" s="8">
        <f t="shared" si="29"/>
        <v>8</v>
      </c>
      <c r="W73" s="9">
        <v>0</v>
      </c>
      <c r="X73" s="9">
        <v>0</v>
      </c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9"/>
      <c r="AX73" s="8">
        <f t="shared" si="30"/>
        <v>0</v>
      </c>
      <c r="AY73" s="9">
        <v>0</v>
      </c>
      <c r="AZ73" s="9">
        <v>0</v>
      </c>
      <c r="BA73" s="9">
        <v>0</v>
      </c>
      <c r="BB73" s="9">
        <v>0</v>
      </c>
      <c r="BC73" s="9">
        <v>0</v>
      </c>
      <c r="BD73" s="9">
        <v>0</v>
      </c>
      <c r="BE73" s="9">
        <v>0</v>
      </c>
      <c r="BF73" s="9">
        <v>0</v>
      </c>
      <c r="BG73" s="10">
        <f t="shared" si="31"/>
        <v>8</v>
      </c>
    </row>
    <row r="74" spans="1:59" s="35" customFormat="1" ht="15" customHeight="1">
      <c r="A74" s="90"/>
      <c r="B74" s="42" t="s">
        <v>94</v>
      </c>
      <c r="C74" s="88" t="s">
        <v>95</v>
      </c>
      <c r="D74" s="6" t="s">
        <v>112</v>
      </c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>
        <v>2</v>
      </c>
      <c r="Q74" s="13"/>
      <c r="R74" s="13"/>
      <c r="S74" s="13"/>
      <c r="T74" s="13"/>
      <c r="U74" s="13"/>
      <c r="V74" s="8">
        <f t="shared" si="29"/>
        <v>2</v>
      </c>
      <c r="W74" s="9">
        <v>0</v>
      </c>
      <c r="X74" s="9">
        <v>0</v>
      </c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9"/>
      <c r="AX74" s="8">
        <f t="shared" si="30"/>
        <v>0</v>
      </c>
      <c r="AY74" s="9">
        <v>0</v>
      </c>
      <c r="AZ74" s="9">
        <v>0</v>
      </c>
      <c r="BA74" s="9">
        <v>0</v>
      </c>
      <c r="BB74" s="9">
        <v>0</v>
      </c>
      <c r="BC74" s="9">
        <v>0</v>
      </c>
      <c r="BD74" s="9">
        <v>0</v>
      </c>
      <c r="BE74" s="9">
        <v>0</v>
      </c>
      <c r="BF74" s="9">
        <v>0</v>
      </c>
      <c r="BG74" s="10">
        <f t="shared" si="31"/>
        <v>2</v>
      </c>
    </row>
    <row r="75" spans="1:59" s="35" customFormat="1" ht="15" customHeight="1">
      <c r="A75" s="90"/>
      <c r="B75" s="42" t="s">
        <v>94</v>
      </c>
      <c r="C75" s="48" t="s">
        <v>95</v>
      </c>
      <c r="D75" s="6" t="s">
        <v>113</v>
      </c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>
        <v>6</v>
      </c>
      <c r="R75" s="13"/>
      <c r="S75" s="13"/>
      <c r="T75" s="13"/>
      <c r="U75" s="13"/>
      <c r="V75" s="8">
        <f t="shared" si="29"/>
        <v>6</v>
      </c>
      <c r="W75" s="9">
        <v>0</v>
      </c>
      <c r="X75" s="9">
        <v>0</v>
      </c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9"/>
      <c r="AX75" s="8">
        <f t="shared" si="30"/>
        <v>0</v>
      </c>
      <c r="AY75" s="9">
        <v>0</v>
      </c>
      <c r="AZ75" s="9">
        <v>0</v>
      </c>
      <c r="BA75" s="9">
        <v>0</v>
      </c>
      <c r="BB75" s="9">
        <v>0</v>
      </c>
      <c r="BC75" s="9">
        <v>0</v>
      </c>
      <c r="BD75" s="9">
        <v>0</v>
      </c>
      <c r="BE75" s="9">
        <v>0</v>
      </c>
      <c r="BF75" s="9">
        <v>0</v>
      </c>
      <c r="BG75" s="10">
        <f t="shared" si="31"/>
        <v>6</v>
      </c>
    </row>
    <row r="76" spans="1:59" s="35" customFormat="1" ht="15" customHeight="1">
      <c r="A76" s="90"/>
      <c r="B76" s="42" t="s">
        <v>96</v>
      </c>
      <c r="C76" s="47" t="s">
        <v>97</v>
      </c>
      <c r="D76" s="6" t="s">
        <v>36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8">
        <f t="shared" si="29"/>
        <v>0</v>
      </c>
      <c r="W76" s="9">
        <v>0</v>
      </c>
      <c r="X76" s="9">
        <v>0</v>
      </c>
      <c r="Y76" s="13">
        <v>16</v>
      </c>
      <c r="Z76" s="13">
        <v>18</v>
      </c>
      <c r="AA76" s="13">
        <v>16</v>
      </c>
      <c r="AB76" s="13">
        <v>18</v>
      </c>
      <c r="AC76" s="13">
        <v>16</v>
      </c>
      <c r="AD76" s="13">
        <v>18</v>
      </c>
      <c r="AE76" s="13">
        <v>16</v>
      </c>
      <c r="AF76" s="13">
        <v>18</v>
      </c>
      <c r="AG76" s="13">
        <v>16</v>
      </c>
      <c r="AH76" s="13">
        <v>18</v>
      </c>
      <c r="AI76" s="13">
        <v>16</v>
      </c>
      <c r="AJ76" s="24">
        <v>16</v>
      </c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8">
        <f t="shared" si="30"/>
        <v>202</v>
      </c>
      <c r="AY76" s="9">
        <v>0</v>
      </c>
      <c r="AZ76" s="9">
        <v>0</v>
      </c>
      <c r="BA76" s="9">
        <v>0</v>
      </c>
      <c r="BB76" s="9">
        <v>0</v>
      </c>
      <c r="BC76" s="9">
        <v>0</v>
      </c>
      <c r="BD76" s="9">
        <v>0</v>
      </c>
      <c r="BE76" s="9">
        <v>0</v>
      </c>
      <c r="BF76" s="9">
        <v>0</v>
      </c>
      <c r="BG76" s="10">
        <f t="shared" si="31"/>
        <v>202</v>
      </c>
    </row>
    <row r="77" spans="1:59" s="35" customFormat="1" ht="15" customHeight="1">
      <c r="A77" s="90"/>
      <c r="B77" s="42" t="s">
        <v>94</v>
      </c>
      <c r="C77" s="88" t="s">
        <v>95</v>
      </c>
      <c r="D77" s="6" t="s">
        <v>37</v>
      </c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8">
        <f t="shared" si="29"/>
        <v>0</v>
      </c>
      <c r="W77" s="9">
        <v>0</v>
      </c>
      <c r="X77" s="9">
        <v>0</v>
      </c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>
        <v>2</v>
      </c>
      <c r="AJ77" s="13">
        <v>2</v>
      </c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9"/>
      <c r="AX77" s="8">
        <f t="shared" si="30"/>
        <v>4</v>
      </c>
      <c r="AY77" s="9">
        <v>0</v>
      </c>
      <c r="AZ77" s="9">
        <v>0</v>
      </c>
      <c r="BA77" s="9">
        <v>0</v>
      </c>
      <c r="BB77" s="9">
        <v>0</v>
      </c>
      <c r="BC77" s="9">
        <v>0</v>
      </c>
      <c r="BD77" s="9">
        <v>0</v>
      </c>
      <c r="BE77" s="9">
        <v>0</v>
      </c>
      <c r="BF77" s="9">
        <v>0</v>
      </c>
      <c r="BG77" s="10">
        <f t="shared" si="31"/>
        <v>4</v>
      </c>
    </row>
    <row r="78" spans="1:59" s="35" customFormat="1" ht="15" customHeight="1">
      <c r="A78" s="90"/>
      <c r="B78" s="42" t="s">
        <v>94</v>
      </c>
      <c r="C78" s="88" t="s">
        <v>95</v>
      </c>
      <c r="D78" s="6" t="s">
        <v>112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8">
        <f t="shared" si="29"/>
        <v>0</v>
      </c>
      <c r="W78" s="9">
        <v>0</v>
      </c>
      <c r="X78" s="9">
        <v>0</v>
      </c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>
        <v>2</v>
      </c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9"/>
      <c r="AX78" s="8">
        <f t="shared" si="30"/>
        <v>2</v>
      </c>
      <c r="AY78" s="9">
        <v>0</v>
      </c>
      <c r="AZ78" s="9">
        <v>0</v>
      </c>
      <c r="BA78" s="9">
        <v>0</v>
      </c>
      <c r="BB78" s="9">
        <v>0</v>
      </c>
      <c r="BC78" s="9">
        <v>0</v>
      </c>
      <c r="BD78" s="9">
        <v>0</v>
      </c>
      <c r="BE78" s="9">
        <v>0</v>
      </c>
      <c r="BF78" s="9">
        <v>0</v>
      </c>
      <c r="BG78" s="10">
        <f t="shared" si="31"/>
        <v>2</v>
      </c>
    </row>
    <row r="79" spans="1:59" s="35" customFormat="1" ht="15" customHeight="1">
      <c r="A79" s="90"/>
      <c r="B79" s="42" t="s">
        <v>94</v>
      </c>
      <c r="C79" s="48" t="s">
        <v>95</v>
      </c>
      <c r="D79" s="6" t="s">
        <v>113</v>
      </c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8">
        <f t="shared" si="29"/>
        <v>0</v>
      </c>
      <c r="W79" s="9">
        <v>0</v>
      </c>
      <c r="X79" s="9">
        <v>0</v>
      </c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>
        <v>6</v>
      </c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9"/>
      <c r="AX79" s="8">
        <f t="shared" si="30"/>
        <v>6</v>
      </c>
      <c r="AY79" s="9">
        <v>0</v>
      </c>
      <c r="AZ79" s="9">
        <v>0</v>
      </c>
      <c r="BA79" s="9">
        <v>0</v>
      </c>
      <c r="BB79" s="9">
        <v>0</v>
      </c>
      <c r="BC79" s="9">
        <v>0</v>
      </c>
      <c r="BD79" s="9">
        <v>0</v>
      </c>
      <c r="BE79" s="9">
        <v>0</v>
      </c>
      <c r="BF79" s="9">
        <v>0</v>
      </c>
      <c r="BG79" s="10">
        <f t="shared" si="31"/>
        <v>6</v>
      </c>
    </row>
    <row r="80" spans="1:59" s="35" customFormat="1" ht="15" customHeight="1">
      <c r="A80" s="90"/>
      <c r="B80" s="42" t="s">
        <v>98</v>
      </c>
      <c r="C80" s="47" t="s">
        <v>99</v>
      </c>
      <c r="D80" s="6" t="s">
        <v>36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8">
        <f t="shared" si="29"/>
        <v>0</v>
      </c>
      <c r="W80" s="9">
        <v>0</v>
      </c>
      <c r="X80" s="9">
        <v>0</v>
      </c>
      <c r="Y80" s="13">
        <v>12</v>
      </c>
      <c r="Z80" s="13">
        <v>12</v>
      </c>
      <c r="AA80" s="13">
        <v>12</v>
      </c>
      <c r="AB80" s="13">
        <v>12</v>
      </c>
      <c r="AC80" s="13">
        <v>12</v>
      </c>
      <c r="AD80" s="13">
        <v>12</v>
      </c>
      <c r="AE80" s="13">
        <v>12</v>
      </c>
      <c r="AF80" s="13">
        <v>12</v>
      </c>
      <c r="AG80" s="13">
        <v>12</v>
      </c>
      <c r="AH80" s="13">
        <v>12</v>
      </c>
      <c r="AI80" s="13">
        <v>14</v>
      </c>
      <c r="AJ80" s="24">
        <v>16</v>
      </c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8">
        <f t="shared" si="30"/>
        <v>150</v>
      </c>
      <c r="AY80" s="9">
        <v>0</v>
      </c>
      <c r="AZ80" s="9">
        <v>0</v>
      </c>
      <c r="BA80" s="9">
        <v>0</v>
      </c>
      <c r="BB80" s="9">
        <v>0</v>
      </c>
      <c r="BC80" s="9">
        <v>0</v>
      </c>
      <c r="BD80" s="9">
        <v>0</v>
      </c>
      <c r="BE80" s="9">
        <v>0</v>
      </c>
      <c r="BF80" s="9">
        <v>0</v>
      </c>
      <c r="BG80" s="10">
        <f t="shared" si="31"/>
        <v>150</v>
      </c>
    </row>
    <row r="81" spans="1:59" s="35" customFormat="1" ht="15" customHeight="1">
      <c r="A81" s="90"/>
      <c r="B81" s="42" t="s">
        <v>94</v>
      </c>
      <c r="C81" s="88" t="s">
        <v>95</v>
      </c>
      <c r="D81" s="6" t="s">
        <v>37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8">
        <f t="shared" si="29"/>
        <v>0</v>
      </c>
      <c r="W81" s="9">
        <v>0</v>
      </c>
      <c r="X81" s="9">
        <v>0</v>
      </c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>
        <v>2</v>
      </c>
      <c r="AJ81" s="13">
        <v>2</v>
      </c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9"/>
      <c r="AX81" s="8">
        <f t="shared" si="30"/>
        <v>4</v>
      </c>
      <c r="AY81" s="9">
        <v>0</v>
      </c>
      <c r="AZ81" s="9">
        <v>0</v>
      </c>
      <c r="BA81" s="9">
        <v>0</v>
      </c>
      <c r="BB81" s="9">
        <v>0</v>
      </c>
      <c r="BC81" s="9">
        <v>0</v>
      </c>
      <c r="BD81" s="9">
        <v>0</v>
      </c>
      <c r="BE81" s="9">
        <v>0</v>
      </c>
      <c r="BF81" s="9">
        <v>0</v>
      </c>
      <c r="BG81" s="10">
        <f t="shared" si="31"/>
        <v>4</v>
      </c>
    </row>
    <row r="82" spans="1:59" s="35" customFormat="1" ht="15" customHeight="1">
      <c r="A82" s="90"/>
      <c r="B82" s="42" t="s">
        <v>94</v>
      </c>
      <c r="C82" s="88" t="s">
        <v>95</v>
      </c>
      <c r="D82" s="6" t="s">
        <v>112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8">
        <f t="shared" si="29"/>
        <v>0</v>
      </c>
      <c r="W82" s="9">
        <v>0</v>
      </c>
      <c r="X82" s="9">
        <v>0</v>
      </c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>
        <v>2</v>
      </c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9"/>
      <c r="AX82" s="8">
        <f t="shared" si="30"/>
        <v>2</v>
      </c>
      <c r="AY82" s="9">
        <v>0</v>
      </c>
      <c r="AZ82" s="9">
        <v>0</v>
      </c>
      <c r="BA82" s="9">
        <v>0</v>
      </c>
      <c r="BB82" s="9">
        <v>0</v>
      </c>
      <c r="BC82" s="9">
        <v>0</v>
      </c>
      <c r="BD82" s="9">
        <v>0</v>
      </c>
      <c r="BE82" s="9">
        <v>0</v>
      </c>
      <c r="BF82" s="9">
        <v>0</v>
      </c>
      <c r="BG82" s="10">
        <f t="shared" si="31"/>
        <v>2</v>
      </c>
    </row>
    <row r="83" spans="1:59" s="35" customFormat="1" ht="15" customHeight="1">
      <c r="A83" s="90"/>
      <c r="B83" s="42" t="s">
        <v>94</v>
      </c>
      <c r="C83" s="48" t="s">
        <v>95</v>
      </c>
      <c r="D83" s="6" t="s">
        <v>113</v>
      </c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8">
        <f t="shared" si="29"/>
        <v>0</v>
      </c>
      <c r="W83" s="9">
        <v>0</v>
      </c>
      <c r="X83" s="9">
        <v>0</v>
      </c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>
        <v>6</v>
      </c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9"/>
      <c r="AX83" s="8">
        <f t="shared" si="30"/>
        <v>6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10">
        <f t="shared" si="31"/>
        <v>6</v>
      </c>
    </row>
    <row r="84" spans="1:59" ht="15" customHeight="1">
      <c r="A84" s="90"/>
      <c r="B84" s="30" t="s">
        <v>183</v>
      </c>
      <c r="C84" s="30" t="s">
        <v>88</v>
      </c>
      <c r="D84" s="6" t="s">
        <v>36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>
        <v>24</v>
      </c>
      <c r="R84" s="9">
        <v>12</v>
      </c>
      <c r="S84" s="9"/>
      <c r="T84" s="13"/>
      <c r="U84" s="13"/>
      <c r="V84" s="8">
        <f t="shared" si="29"/>
        <v>36</v>
      </c>
      <c r="W84" s="9">
        <v>0</v>
      </c>
      <c r="X84" s="9">
        <v>0</v>
      </c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>
        <v>36</v>
      </c>
      <c r="AL84" s="28">
        <v>36</v>
      </c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8">
        <f t="shared" si="30"/>
        <v>72</v>
      </c>
      <c r="AY84" s="9">
        <v>0</v>
      </c>
      <c r="AZ84" s="9">
        <v>0</v>
      </c>
      <c r="BA84" s="9">
        <v>0</v>
      </c>
      <c r="BB84" s="9">
        <v>0</v>
      </c>
      <c r="BC84" s="9">
        <v>0</v>
      </c>
      <c r="BD84" s="9">
        <v>0</v>
      </c>
      <c r="BE84" s="9">
        <v>0</v>
      </c>
      <c r="BF84" s="9">
        <v>0</v>
      </c>
      <c r="BG84" s="10">
        <f t="shared" si="31"/>
        <v>108</v>
      </c>
    </row>
    <row r="85" spans="1:59" s="35" customFormat="1" ht="15" customHeight="1">
      <c r="A85" s="90"/>
      <c r="B85" s="30" t="s">
        <v>139</v>
      </c>
      <c r="C85" s="30" t="s">
        <v>89</v>
      </c>
      <c r="D85" s="6" t="s">
        <v>36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8">
        <f t="shared" si="29"/>
        <v>0</v>
      </c>
      <c r="W85" s="9">
        <v>0</v>
      </c>
      <c r="X85" s="9">
        <v>0</v>
      </c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>
        <v>36</v>
      </c>
      <c r="AN85" s="13">
        <v>36</v>
      </c>
      <c r="AO85" s="28">
        <v>36</v>
      </c>
      <c r="AP85" s="13"/>
      <c r="AQ85" s="13"/>
      <c r="AR85" s="13"/>
      <c r="AS85" s="13"/>
      <c r="AT85" s="13"/>
      <c r="AU85" s="13"/>
      <c r="AV85" s="13"/>
      <c r="AW85" s="13"/>
      <c r="AX85" s="8">
        <f t="shared" si="30"/>
        <v>108</v>
      </c>
      <c r="AY85" s="9">
        <v>0</v>
      </c>
      <c r="AZ85" s="9">
        <v>0</v>
      </c>
      <c r="BA85" s="9">
        <v>0</v>
      </c>
      <c r="BB85" s="9">
        <v>0</v>
      </c>
      <c r="BC85" s="9">
        <v>0</v>
      </c>
      <c r="BD85" s="9">
        <v>0</v>
      </c>
      <c r="BE85" s="9">
        <v>0</v>
      </c>
      <c r="BF85" s="9">
        <v>0</v>
      </c>
      <c r="BG85" s="10">
        <f t="shared" si="31"/>
        <v>108</v>
      </c>
    </row>
    <row r="86" spans="1:59" ht="15" customHeight="1">
      <c r="A86" s="90"/>
      <c r="B86" s="42" t="s">
        <v>140</v>
      </c>
      <c r="C86" s="47" t="s">
        <v>91</v>
      </c>
      <c r="D86" s="6" t="s">
        <v>36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8">
        <f t="shared" si="29"/>
        <v>0</v>
      </c>
      <c r="W86" s="9">
        <v>0</v>
      </c>
      <c r="X86" s="9">
        <v>0</v>
      </c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24">
        <v>8</v>
      </c>
      <c r="AQ86" s="13"/>
      <c r="AR86" s="13"/>
      <c r="AS86" s="13"/>
      <c r="AT86" s="13"/>
      <c r="AU86" s="13"/>
      <c r="AV86" s="20"/>
      <c r="AW86" s="20"/>
      <c r="AX86" s="8">
        <f t="shared" si="30"/>
        <v>8</v>
      </c>
      <c r="AY86" s="9">
        <v>0</v>
      </c>
      <c r="AZ86" s="9">
        <v>0</v>
      </c>
      <c r="BA86" s="9">
        <v>0</v>
      </c>
      <c r="BB86" s="9">
        <v>0</v>
      </c>
      <c r="BC86" s="9">
        <v>0</v>
      </c>
      <c r="BD86" s="9">
        <v>0</v>
      </c>
      <c r="BE86" s="9">
        <v>0</v>
      </c>
      <c r="BF86" s="9">
        <v>0</v>
      </c>
      <c r="BG86" s="10">
        <f t="shared" si="31"/>
        <v>8</v>
      </c>
    </row>
    <row r="87" spans="1:59" ht="15" customHeight="1">
      <c r="A87" s="90"/>
      <c r="B87" s="42"/>
      <c r="C87" s="88"/>
      <c r="D87" s="6" t="s">
        <v>112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8">
        <f t="shared" si="29"/>
        <v>0</v>
      </c>
      <c r="W87" s="9">
        <v>0</v>
      </c>
      <c r="X87" s="9">
        <v>0</v>
      </c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>
        <v>2</v>
      </c>
      <c r="AQ87" s="13"/>
      <c r="AR87" s="13"/>
      <c r="AS87" s="13"/>
      <c r="AT87" s="13"/>
      <c r="AU87" s="13"/>
      <c r="AV87" s="20"/>
      <c r="AW87" s="20"/>
      <c r="AX87" s="8">
        <f t="shared" si="30"/>
        <v>2</v>
      </c>
      <c r="AY87" s="9">
        <v>0</v>
      </c>
      <c r="AZ87" s="9">
        <v>0</v>
      </c>
      <c r="BA87" s="9">
        <v>0</v>
      </c>
      <c r="BB87" s="9">
        <v>0</v>
      </c>
      <c r="BC87" s="9">
        <v>0</v>
      </c>
      <c r="BD87" s="9">
        <v>0</v>
      </c>
      <c r="BE87" s="9">
        <v>0</v>
      </c>
      <c r="BF87" s="9">
        <v>0</v>
      </c>
      <c r="BG87" s="10">
        <f t="shared" si="31"/>
        <v>2</v>
      </c>
    </row>
    <row r="88" spans="1:59" ht="15" customHeight="1">
      <c r="A88" s="90"/>
      <c r="B88" s="42" t="s">
        <v>90</v>
      </c>
      <c r="C88" s="48" t="s">
        <v>91</v>
      </c>
      <c r="D88" s="6" t="s">
        <v>113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8">
        <f t="shared" si="29"/>
        <v>0</v>
      </c>
      <c r="W88" s="9">
        <v>0</v>
      </c>
      <c r="X88" s="9">
        <v>0</v>
      </c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>
        <v>6</v>
      </c>
      <c r="AQ88" s="13"/>
      <c r="AR88" s="13"/>
      <c r="AS88" s="13"/>
      <c r="AT88" s="13"/>
      <c r="AU88" s="13"/>
      <c r="AV88" s="13"/>
      <c r="AW88" s="13"/>
      <c r="AX88" s="8">
        <f t="shared" si="30"/>
        <v>6</v>
      </c>
      <c r="AY88" s="9">
        <v>0</v>
      </c>
      <c r="AZ88" s="9">
        <v>0</v>
      </c>
      <c r="BA88" s="9">
        <v>0</v>
      </c>
      <c r="BB88" s="9">
        <v>0</v>
      </c>
      <c r="BC88" s="9">
        <v>0</v>
      </c>
      <c r="BD88" s="9">
        <v>0</v>
      </c>
      <c r="BE88" s="9">
        <v>0</v>
      </c>
      <c r="BF88" s="9">
        <v>0</v>
      </c>
      <c r="BG88" s="10">
        <f t="shared" si="31"/>
        <v>6</v>
      </c>
    </row>
    <row r="89" spans="1:59" s="26" customFormat="1" ht="15" customHeight="1">
      <c r="A89" s="90"/>
      <c r="B89" s="46" t="s">
        <v>187</v>
      </c>
      <c r="C89" s="67" t="s">
        <v>188</v>
      </c>
      <c r="D89" s="25" t="s">
        <v>36</v>
      </c>
      <c r="E89" s="22">
        <f>E93</f>
        <v>0</v>
      </c>
      <c r="F89" s="22">
        <f aca="true" t="shared" si="32" ref="F89:BG92">F93</f>
        <v>0</v>
      </c>
      <c r="G89" s="22">
        <f t="shared" si="32"/>
        <v>0</v>
      </c>
      <c r="H89" s="22">
        <f t="shared" si="32"/>
        <v>0</v>
      </c>
      <c r="I89" s="22">
        <f t="shared" si="32"/>
        <v>0</v>
      </c>
      <c r="J89" s="22">
        <f t="shared" si="32"/>
        <v>0</v>
      </c>
      <c r="K89" s="22">
        <f t="shared" si="32"/>
        <v>0</v>
      </c>
      <c r="L89" s="22">
        <f t="shared" si="32"/>
        <v>0</v>
      </c>
      <c r="M89" s="22">
        <f t="shared" si="32"/>
        <v>0</v>
      </c>
      <c r="N89" s="22">
        <f t="shared" si="32"/>
        <v>0</v>
      </c>
      <c r="O89" s="22">
        <f t="shared" si="32"/>
        <v>0</v>
      </c>
      <c r="P89" s="22">
        <f t="shared" si="32"/>
        <v>0</v>
      </c>
      <c r="Q89" s="22">
        <f t="shared" si="32"/>
        <v>0</v>
      </c>
      <c r="R89" s="22">
        <f t="shared" si="32"/>
        <v>0</v>
      </c>
      <c r="S89" s="22">
        <f t="shared" si="32"/>
        <v>0</v>
      </c>
      <c r="T89" s="22">
        <f t="shared" si="32"/>
        <v>0</v>
      </c>
      <c r="U89" s="22">
        <f t="shared" si="32"/>
        <v>0</v>
      </c>
      <c r="V89" s="11">
        <f t="shared" si="32"/>
        <v>0</v>
      </c>
      <c r="W89" s="22">
        <f t="shared" si="32"/>
        <v>0</v>
      </c>
      <c r="X89" s="22">
        <f t="shared" si="32"/>
        <v>0</v>
      </c>
      <c r="Y89" s="22">
        <f t="shared" si="32"/>
        <v>0</v>
      </c>
      <c r="Z89" s="22">
        <f t="shared" si="32"/>
        <v>0</v>
      </c>
      <c r="AA89" s="22">
        <f t="shared" si="32"/>
        <v>0</v>
      </c>
      <c r="AB89" s="22">
        <f t="shared" si="32"/>
        <v>0</v>
      </c>
      <c r="AC89" s="22">
        <f t="shared" si="32"/>
        <v>0</v>
      </c>
      <c r="AD89" s="22">
        <f t="shared" si="32"/>
        <v>0</v>
      </c>
      <c r="AE89" s="22">
        <f t="shared" si="32"/>
        <v>0</v>
      </c>
      <c r="AF89" s="22">
        <f t="shared" si="32"/>
        <v>0</v>
      </c>
      <c r="AG89" s="22">
        <f t="shared" si="32"/>
        <v>0</v>
      </c>
      <c r="AH89" s="22">
        <f t="shared" si="32"/>
        <v>0</v>
      </c>
      <c r="AI89" s="22">
        <f t="shared" si="32"/>
        <v>0</v>
      </c>
      <c r="AJ89" s="22">
        <f t="shared" si="32"/>
        <v>0</v>
      </c>
      <c r="AK89" s="22">
        <f t="shared" si="32"/>
        <v>0</v>
      </c>
      <c r="AL89" s="22">
        <f t="shared" si="32"/>
        <v>0</v>
      </c>
      <c r="AM89" s="22">
        <f t="shared" si="32"/>
        <v>0</v>
      </c>
      <c r="AN89" s="22">
        <f t="shared" si="32"/>
        <v>0</v>
      </c>
      <c r="AO89" s="22">
        <f t="shared" si="32"/>
        <v>0</v>
      </c>
      <c r="AP89" s="22">
        <f t="shared" si="32"/>
        <v>12</v>
      </c>
      <c r="AQ89" s="22">
        <f t="shared" si="32"/>
        <v>14</v>
      </c>
      <c r="AR89" s="22">
        <f t="shared" si="32"/>
        <v>14</v>
      </c>
      <c r="AS89" s="22">
        <f t="shared" si="32"/>
        <v>14</v>
      </c>
      <c r="AT89" s="22">
        <f t="shared" si="32"/>
        <v>14</v>
      </c>
      <c r="AU89" s="22">
        <f t="shared" si="32"/>
        <v>14</v>
      </c>
      <c r="AV89" s="22">
        <f t="shared" si="32"/>
        <v>14</v>
      </c>
      <c r="AW89" s="22">
        <f t="shared" si="32"/>
        <v>6</v>
      </c>
      <c r="AX89" s="11">
        <f t="shared" si="32"/>
        <v>102</v>
      </c>
      <c r="AY89" s="22">
        <f t="shared" si="32"/>
        <v>0</v>
      </c>
      <c r="AZ89" s="22">
        <f t="shared" si="32"/>
        <v>0</v>
      </c>
      <c r="BA89" s="22">
        <f t="shared" si="32"/>
        <v>0</v>
      </c>
      <c r="BB89" s="22">
        <f t="shared" si="32"/>
        <v>0</v>
      </c>
      <c r="BC89" s="22">
        <f t="shared" si="32"/>
        <v>0</v>
      </c>
      <c r="BD89" s="22">
        <f t="shared" si="32"/>
        <v>0</v>
      </c>
      <c r="BE89" s="22">
        <f t="shared" si="32"/>
        <v>0</v>
      </c>
      <c r="BF89" s="22">
        <f t="shared" si="32"/>
        <v>0</v>
      </c>
      <c r="BG89" s="32">
        <f t="shared" si="32"/>
        <v>102</v>
      </c>
    </row>
    <row r="90" spans="1:59" s="26" customFormat="1" ht="15" customHeight="1">
      <c r="A90" s="90"/>
      <c r="B90" s="46" t="s">
        <v>92</v>
      </c>
      <c r="C90" s="68" t="s">
        <v>93</v>
      </c>
      <c r="D90" s="25" t="s">
        <v>37</v>
      </c>
      <c r="E90" s="22">
        <f>E94</f>
        <v>0</v>
      </c>
      <c r="F90" s="22">
        <f aca="true" t="shared" si="33" ref="F90:T90">F94</f>
        <v>0</v>
      </c>
      <c r="G90" s="22">
        <f t="shared" si="33"/>
        <v>0</v>
      </c>
      <c r="H90" s="22">
        <f t="shared" si="33"/>
        <v>0</v>
      </c>
      <c r="I90" s="22">
        <f t="shared" si="33"/>
        <v>0</v>
      </c>
      <c r="J90" s="22">
        <f t="shared" si="33"/>
        <v>0</v>
      </c>
      <c r="K90" s="22">
        <f t="shared" si="33"/>
        <v>0</v>
      </c>
      <c r="L90" s="22">
        <f t="shared" si="33"/>
        <v>0</v>
      </c>
      <c r="M90" s="22">
        <f t="shared" si="33"/>
        <v>0</v>
      </c>
      <c r="N90" s="22">
        <f t="shared" si="33"/>
        <v>0</v>
      </c>
      <c r="O90" s="22">
        <f t="shared" si="33"/>
        <v>0</v>
      </c>
      <c r="P90" s="22">
        <f t="shared" si="33"/>
        <v>0</v>
      </c>
      <c r="Q90" s="22">
        <f t="shared" si="33"/>
        <v>0</v>
      </c>
      <c r="R90" s="22">
        <f t="shared" si="33"/>
        <v>0</v>
      </c>
      <c r="S90" s="22">
        <f t="shared" si="33"/>
        <v>0</v>
      </c>
      <c r="T90" s="22">
        <f t="shared" si="33"/>
        <v>0</v>
      </c>
      <c r="U90" s="22">
        <f t="shared" si="32"/>
        <v>0</v>
      </c>
      <c r="V90" s="11">
        <f t="shared" si="32"/>
        <v>0</v>
      </c>
      <c r="W90" s="22">
        <f t="shared" si="32"/>
        <v>0</v>
      </c>
      <c r="X90" s="22">
        <f t="shared" si="32"/>
        <v>0</v>
      </c>
      <c r="Y90" s="22">
        <f t="shared" si="32"/>
        <v>0</v>
      </c>
      <c r="Z90" s="22">
        <f t="shared" si="32"/>
        <v>0</v>
      </c>
      <c r="AA90" s="22">
        <f t="shared" si="32"/>
        <v>0</v>
      </c>
      <c r="AB90" s="22">
        <f t="shared" si="32"/>
        <v>0</v>
      </c>
      <c r="AC90" s="22">
        <f t="shared" si="32"/>
        <v>0</v>
      </c>
      <c r="AD90" s="22">
        <f t="shared" si="32"/>
        <v>0</v>
      </c>
      <c r="AE90" s="22">
        <f t="shared" si="32"/>
        <v>0</v>
      </c>
      <c r="AF90" s="22">
        <f t="shared" si="32"/>
        <v>0</v>
      </c>
      <c r="AG90" s="22">
        <f t="shared" si="32"/>
        <v>0</v>
      </c>
      <c r="AH90" s="22">
        <f t="shared" si="32"/>
        <v>0</v>
      </c>
      <c r="AI90" s="22">
        <f t="shared" si="32"/>
        <v>0</v>
      </c>
      <c r="AJ90" s="22">
        <f t="shared" si="32"/>
        <v>0</v>
      </c>
      <c r="AK90" s="22">
        <f t="shared" si="32"/>
        <v>0</v>
      </c>
      <c r="AL90" s="22">
        <f t="shared" si="32"/>
        <v>0</v>
      </c>
      <c r="AM90" s="22">
        <f t="shared" si="32"/>
        <v>0</v>
      </c>
      <c r="AN90" s="22">
        <f t="shared" si="32"/>
        <v>0</v>
      </c>
      <c r="AO90" s="22">
        <f t="shared" si="32"/>
        <v>0</v>
      </c>
      <c r="AP90" s="22">
        <f t="shared" si="32"/>
        <v>0</v>
      </c>
      <c r="AQ90" s="22">
        <f t="shared" si="32"/>
        <v>0</v>
      </c>
      <c r="AR90" s="22">
        <f t="shared" si="32"/>
        <v>0</v>
      </c>
      <c r="AS90" s="22">
        <f t="shared" si="32"/>
        <v>0</v>
      </c>
      <c r="AT90" s="22">
        <f t="shared" si="32"/>
        <v>0</v>
      </c>
      <c r="AU90" s="22">
        <f t="shared" si="32"/>
        <v>2</v>
      </c>
      <c r="AV90" s="22">
        <f t="shared" si="32"/>
        <v>2</v>
      </c>
      <c r="AW90" s="22">
        <f t="shared" si="32"/>
        <v>0</v>
      </c>
      <c r="AX90" s="11">
        <f t="shared" si="32"/>
        <v>4</v>
      </c>
      <c r="AY90" s="22">
        <f t="shared" si="32"/>
        <v>0</v>
      </c>
      <c r="AZ90" s="22">
        <f t="shared" si="32"/>
        <v>0</v>
      </c>
      <c r="BA90" s="22">
        <f t="shared" si="32"/>
        <v>0</v>
      </c>
      <c r="BB90" s="22">
        <f t="shared" si="32"/>
        <v>0</v>
      </c>
      <c r="BC90" s="22">
        <f t="shared" si="32"/>
        <v>0</v>
      </c>
      <c r="BD90" s="22">
        <f t="shared" si="32"/>
        <v>0</v>
      </c>
      <c r="BE90" s="22">
        <f t="shared" si="32"/>
        <v>0</v>
      </c>
      <c r="BF90" s="22">
        <f t="shared" si="32"/>
        <v>0</v>
      </c>
      <c r="BG90" s="32">
        <f t="shared" si="32"/>
        <v>4</v>
      </c>
    </row>
    <row r="91" spans="1:59" s="26" customFormat="1" ht="15" customHeight="1">
      <c r="A91" s="90"/>
      <c r="B91" s="46" t="s">
        <v>92</v>
      </c>
      <c r="C91" s="68" t="s">
        <v>93</v>
      </c>
      <c r="D91" s="25" t="s">
        <v>112</v>
      </c>
      <c r="E91" s="22">
        <f>E95</f>
        <v>0</v>
      </c>
      <c r="F91" s="22">
        <f t="shared" si="32"/>
        <v>0</v>
      </c>
      <c r="G91" s="22">
        <f t="shared" si="32"/>
        <v>0</v>
      </c>
      <c r="H91" s="22">
        <f t="shared" si="32"/>
        <v>0</v>
      </c>
      <c r="I91" s="22">
        <f t="shared" si="32"/>
        <v>0</v>
      </c>
      <c r="J91" s="22">
        <f t="shared" si="32"/>
        <v>0</v>
      </c>
      <c r="K91" s="22">
        <f t="shared" si="32"/>
        <v>0</v>
      </c>
      <c r="L91" s="22">
        <f t="shared" si="32"/>
        <v>0</v>
      </c>
      <c r="M91" s="22">
        <f t="shared" si="32"/>
        <v>0</v>
      </c>
      <c r="N91" s="22">
        <f t="shared" si="32"/>
        <v>0</v>
      </c>
      <c r="O91" s="22">
        <f t="shared" si="32"/>
        <v>0</v>
      </c>
      <c r="P91" s="22">
        <f t="shared" si="32"/>
        <v>0</v>
      </c>
      <c r="Q91" s="22">
        <f t="shared" si="32"/>
        <v>0</v>
      </c>
      <c r="R91" s="22">
        <f t="shared" si="32"/>
        <v>0</v>
      </c>
      <c r="S91" s="22">
        <f t="shared" si="32"/>
        <v>0</v>
      </c>
      <c r="T91" s="22">
        <f t="shared" si="32"/>
        <v>0</v>
      </c>
      <c r="U91" s="22">
        <f t="shared" si="32"/>
        <v>0</v>
      </c>
      <c r="V91" s="11">
        <f t="shared" si="32"/>
        <v>0</v>
      </c>
      <c r="W91" s="22">
        <f t="shared" si="32"/>
        <v>0</v>
      </c>
      <c r="X91" s="22">
        <f t="shared" si="32"/>
        <v>0</v>
      </c>
      <c r="Y91" s="22">
        <f t="shared" si="32"/>
        <v>0</v>
      </c>
      <c r="Z91" s="22">
        <f t="shared" si="32"/>
        <v>0</v>
      </c>
      <c r="AA91" s="22">
        <f t="shared" si="32"/>
        <v>0</v>
      </c>
      <c r="AB91" s="22">
        <f t="shared" si="32"/>
        <v>0</v>
      </c>
      <c r="AC91" s="22">
        <f t="shared" si="32"/>
        <v>0</v>
      </c>
      <c r="AD91" s="22">
        <f t="shared" si="32"/>
        <v>0</v>
      </c>
      <c r="AE91" s="22">
        <f t="shared" si="32"/>
        <v>0</v>
      </c>
      <c r="AF91" s="22">
        <f t="shared" si="32"/>
        <v>0</v>
      </c>
      <c r="AG91" s="22">
        <f t="shared" si="32"/>
        <v>0</v>
      </c>
      <c r="AH91" s="22">
        <f t="shared" si="32"/>
        <v>0</v>
      </c>
      <c r="AI91" s="22">
        <f t="shared" si="32"/>
        <v>0</v>
      </c>
      <c r="AJ91" s="22">
        <f t="shared" si="32"/>
        <v>0</v>
      </c>
      <c r="AK91" s="22">
        <f t="shared" si="32"/>
        <v>0</v>
      </c>
      <c r="AL91" s="22">
        <f t="shared" si="32"/>
        <v>0</v>
      </c>
      <c r="AM91" s="22">
        <f t="shared" si="32"/>
        <v>0</v>
      </c>
      <c r="AN91" s="22">
        <f t="shared" si="32"/>
        <v>0</v>
      </c>
      <c r="AO91" s="22">
        <f t="shared" si="32"/>
        <v>0</v>
      </c>
      <c r="AP91" s="22">
        <f t="shared" si="32"/>
        <v>0</v>
      </c>
      <c r="AQ91" s="22">
        <f t="shared" si="32"/>
        <v>0</v>
      </c>
      <c r="AR91" s="22">
        <f t="shared" si="32"/>
        <v>0</v>
      </c>
      <c r="AS91" s="22">
        <f t="shared" si="32"/>
        <v>0</v>
      </c>
      <c r="AT91" s="22">
        <f t="shared" si="32"/>
        <v>0</v>
      </c>
      <c r="AU91" s="22">
        <f t="shared" si="32"/>
        <v>0</v>
      </c>
      <c r="AV91" s="22">
        <f t="shared" si="32"/>
        <v>2</v>
      </c>
      <c r="AW91" s="22">
        <f t="shared" si="32"/>
        <v>0</v>
      </c>
      <c r="AX91" s="11">
        <f t="shared" si="32"/>
        <v>2</v>
      </c>
      <c r="AY91" s="22">
        <f t="shared" si="32"/>
        <v>0</v>
      </c>
      <c r="AZ91" s="22">
        <f t="shared" si="32"/>
        <v>0</v>
      </c>
      <c r="BA91" s="22">
        <f t="shared" si="32"/>
        <v>0</v>
      </c>
      <c r="BB91" s="22">
        <f t="shared" si="32"/>
        <v>0</v>
      </c>
      <c r="BC91" s="22">
        <f t="shared" si="32"/>
        <v>0</v>
      </c>
      <c r="BD91" s="22">
        <f t="shared" si="32"/>
        <v>0</v>
      </c>
      <c r="BE91" s="22">
        <f t="shared" si="32"/>
        <v>0</v>
      </c>
      <c r="BF91" s="22">
        <f t="shared" si="32"/>
        <v>0</v>
      </c>
      <c r="BG91" s="32">
        <f t="shared" si="32"/>
        <v>2</v>
      </c>
    </row>
    <row r="92" spans="1:59" s="26" customFormat="1" ht="15" customHeight="1">
      <c r="A92" s="90"/>
      <c r="B92" s="46" t="s">
        <v>92</v>
      </c>
      <c r="C92" s="69" t="s">
        <v>93</v>
      </c>
      <c r="D92" s="25" t="s">
        <v>113</v>
      </c>
      <c r="E92" s="22">
        <f>E96</f>
        <v>0</v>
      </c>
      <c r="F92" s="22">
        <f t="shared" si="32"/>
        <v>0</v>
      </c>
      <c r="G92" s="22">
        <f t="shared" si="32"/>
        <v>0</v>
      </c>
      <c r="H92" s="22">
        <f t="shared" si="32"/>
        <v>0</v>
      </c>
      <c r="I92" s="22">
        <f t="shared" si="32"/>
        <v>0</v>
      </c>
      <c r="J92" s="22">
        <f t="shared" si="32"/>
        <v>0</v>
      </c>
      <c r="K92" s="22">
        <f t="shared" si="32"/>
        <v>0</v>
      </c>
      <c r="L92" s="22">
        <f t="shared" si="32"/>
        <v>0</v>
      </c>
      <c r="M92" s="22">
        <f t="shared" si="32"/>
        <v>0</v>
      </c>
      <c r="N92" s="22">
        <f t="shared" si="32"/>
        <v>0</v>
      </c>
      <c r="O92" s="22">
        <f t="shared" si="32"/>
        <v>0</v>
      </c>
      <c r="P92" s="22">
        <f t="shared" si="32"/>
        <v>0</v>
      </c>
      <c r="Q92" s="22">
        <f t="shared" si="32"/>
        <v>0</v>
      </c>
      <c r="R92" s="22">
        <f t="shared" si="32"/>
        <v>0</v>
      </c>
      <c r="S92" s="22">
        <f t="shared" si="32"/>
        <v>0</v>
      </c>
      <c r="T92" s="22">
        <f t="shared" si="32"/>
        <v>0</v>
      </c>
      <c r="U92" s="22">
        <f t="shared" si="32"/>
        <v>0</v>
      </c>
      <c r="V92" s="11">
        <f t="shared" si="32"/>
        <v>0</v>
      </c>
      <c r="W92" s="22">
        <f t="shared" si="32"/>
        <v>0</v>
      </c>
      <c r="X92" s="22">
        <f t="shared" si="32"/>
        <v>0</v>
      </c>
      <c r="Y92" s="22">
        <f t="shared" si="32"/>
        <v>0</v>
      </c>
      <c r="Z92" s="22">
        <f t="shared" si="32"/>
        <v>0</v>
      </c>
      <c r="AA92" s="22">
        <f t="shared" si="32"/>
        <v>0</v>
      </c>
      <c r="AB92" s="22">
        <f t="shared" si="32"/>
        <v>0</v>
      </c>
      <c r="AC92" s="22">
        <f t="shared" si="32"/>
        <v>0</v>
      </c>
      <c r="AD92" s="22">
        <f t="shared" si="32"/>
        <v>0</v>
      </c>
      <c r="AE92" s="22">
        <f t="shared" si="32"/>
        <v>0</v>
      </c>
      <c r="AF92" s="22">
        <f t="shared" si="32"/>
        <v>0</v>
      </c>
      <c r="AG92" s="22">
        <f t="shared" si="32"/>
        <v>0</v>
      </c>
      <c r="AH92" s="22">
        <f t="shared" si="32"/>
        <v>0</v>
      </c>
      <c r="AI92" s="22">
        <f t="shared" si="32"/>
        <v>0</v>
      </c>
      <c r="AJ92" s="22">
        <f t="shared" si="32"/>
        <v>0</v>
      </c>
      <c r="AK92" s="22">
        <f t="shared" si="32"/>
        <v>0</v>
      </c>
      <c r="AL92" s="22">
        <f t="shared" si="32"/>
        <v>0</v>
      </c>
      <c r="AM92" s="22">
        <f t="shared" si="32"/>
        <v>0</v>
      </c>
      <c r="AN92" s="22">
        <f t="shared" si="32"/>
        <v>0</v>
      </c>
      <c r="AO92" s="22">
        <f t="shared" si="32"/>
        <v>0</v>
      </c>
      <c r="AP92" s="22">
        <f t="shared" si="32"/>
        <v>0</v>
      </c>
      <c r="AQ92" s="22">
        <f t="shared" si="32"/>
        <v>0</v>
      </c>
      <c r="AR92" s="22">
        <f t="shared" si="32"/>
        <v>0</v>
      </c>
      <c r="AS92" s="22">
        <f t="shared" si="32"/>
        <v>0</v>
      </c>
      <c r="AT92" s="22">
        <f t="shared" si="32"/>
        <v>0</v>
      </c>
      <c r="AU92" s="22">
        <f t="shared" si="32"/>
        <v>0</v>
      </c>
      <c r="AV92" s="22">
        <f t="shared" si="32"/>
        <v>0</v>
      </c>
      <c r="AW92" s="22">
        <f t="shared" si="32"/>
        <v>6</v>
      </c>
      <c r="AX92" s="11">
        <f t="shared" si="32"/>
        <v>6</v>
      </c>
      <c r="AY92" s="22">
        <f t="shared" si="32"/>
        <v>0</v>
      </c>
      <c r="AZ92" s="22">
        <f t="shared" si="32"/>
        <v>0</v>
      </c>
      <c r="BA92" s="22">
        <f t="shared" si="32"/>
        <v>0</v>
      </c>
      <c r="BB92" s="22">
        <f t="shared" si="32"/>
        <v>0</v>
      </c>
      <c r="BC92" s="22">
        <f t="shared" si="32"/>
        <v>0</v>
      </c>
      <c r="BD92" s="22">
        <f t="shared" si="32"/>
        <v>0</v>
      </c>
      <c r="BE92" s="22">
        <f t="shared" si="32"/>
        <v>0</v>
      </c>
      <c r="BF92" s="22">
        <f t="shared" si="32"/>
        <v>0</v>
      </c>
      <c r="BG92" s="32">
        <f t="shared" si="32"/>
        <v>6</v>
      </c>
    </row>
    <row r="93" spans="1:59" s="35" customFormat="1" ht="15" customHeight="1">
      <c r="A93" s="90"/>
      <c r="B93" s="42" t="s">
        <v>159</v>
      </c>
      <c r="C93" s="47" t="s">
        <v>160</v>
      </c>
      <c r="D93" s="6" t="s">
        <v>36</v>
      </c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8">
        <f>SUM(E93:U93)</f>
        <v>0</v>
      </c>
      <c r="W93" s="9">
        <v>0</v>
      </c>
      <c r="X93" s="9">
        <v>0</v>
      </c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>
        <v>12</v>
      </c>
      <c r="AQ93" s="13">
        <v>14</v>
      </c>
      <c r="AR93" s="13">
        <v>14</v>
      </c>
      <c r="AS93" s="13">
        <v>14</v>
      </c>
      <c r="AT93" s="13">
        <v>14</v>
      </c>
      <c r="AU93" s="13">
        <v>14</v>
      </c>
      <c r="AV93" s="13">
        <v>14</v>
      </c>
      <c r="AW93" s="24">
        <v>6</v>
      </c>
      <c r="AX93" s="8">
        <f>SUM(Y93:AW93)</f>
        <v>102</v>
      </c>
      <c r="AY93" s="9">
        <v>0</v>
      </c>
      <c r="AZ93" s="9">
        <v>0</v>
      </c>
      <c r="BA93" s="9">
        <v>0</v>
      </c>
      <c r="BB93" s="9">
        <v>0</v>
      </c>
      <c r="BC93" s="9">
        <v>0</v>
      </c>
      <c r="BD93" s="9">
        <v>0</v>
      </c>
      <c r="BE93" s="9">
        <v>0</v>
      </c>
      <c r="BF93" s="9">
        <v>0</v>
      </c>
      <c r="BG93" s="10">
        <f>SUM(V93+AX93)</f>
        <v>102</v>
      </c>
    </row>
    <row r="94" spans="1:59" s="35" customFormat="1" ht="15" customHeight="1">
      <c r="A94" s="90"/>
      <c r="B94" s="42" t="s">
        <v>94</v>
      </c>
      <c r="C94" s="88" t="s">
        <v>95</v>
      </c>
      <c r="D94" s="6" t="s">
        <v>37</v>
      </c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8">
        <f>SUM(E94:U94)</f>
        <v>0</v>
      </c>
      <c r="W94" s="9">
        <v>0</v>
      </c>
      <c r="X94" s="9">
        <v>0</v>
      </c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>
        <v>2</v>
      </c>
      <c r="AV94" s="13">
        <v>2</v>
      </c>
      <c r="AW94" s="9"/>
      <c r="AX94" s="8">
        <f>SUM(Y94:AW94)</f>
        <v>4</v>
      </c>
      <c r="AY94" s="9">
        <v>0</v>
      </c>
      <c r="AZ94" s="9">
        <v>0</v>
      </c>
      <c r="BA94" s="9">
        <v>0</v>
      </c>
      <c r="BB94" s="9">
        <v>0</v>
      </c>
      <c r="BC94" s="9">
        <v>0</v>
      </c>
      <c r="BD94" s="9">
        <v>0</v>
      </c>
      <c r="BE94" s="9">
        <v>0</v>
      </c>
      <c r="BF94" s="9">
        <v>0</v>
      </c>
      <c r="BG94" s="10">
        <f>SUM(V94+AX94)</f>
        <v>4</v>
      </c>
    </row>
    <row r="95" spans="1:59" s="35" customFormat="1" ht="15" customHeight="1">
      <c r="A95" s="90"/>
      <c r="B95" s="42" t="s">
        <v>94</v>
      </c>
      <c r="C95" s="88" t="s">
        <v>95</v>
      </c>
      <c r="D95" s="6" t="s">
        <v>112</v>
      </c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8">
        <f>SUM(E95:U95)</f>
        <v>0</v>
      </c>
      <c r="W95" s="9">
        <v>0</v>
      </c>
      <c r="X95" s="9">
        <v>0</v>
      </c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>
        <v>2</v>
      </c>
      <c r="AW95" s="9"/>
      <c r="AX95" s="8">
        <f>SUM(Y95:AW95)</f>
        <v>2</v>
      </c>
      <c r="AY95" s="9">
        <v>0</v>
      </c>
      <c r="AZ95" s="9">
        <v>0</v>
      </c>
      <c r="BA95" s="9">
        <v>0</v>
      </c>
      <c r="BB95" s="9">
        <v>0</v>
      </c>
      <c r="BC95" s="9">
        <v>0</v>
      </c>
      <c r="BD95" s="9">
        <v>0</v>
      </c>
      <c r="BE95" s="9">
        <v>0</v>
      </c>
      <c r="BF95" s="9">
        <v>0</v>
      </c>
      <c r="BG95" s="10">
        <f>SUM(V95+AX95)</f>
        <v>2</v>
      </c>
    </row>
    <row r="96" spans="1:59" s="35" customFormat="1" ht="15" customHeight="1">
      <c r="A96" s="90"/>
      <c r="B96" s="42" t="s">
        <v>94</v>
      </c>
      <c r="C96" s="48" t="s">
        <v>95</v>
      </c>
      <c r="D96" s="6" t="s">
        <v>113</v>
      </c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8">
        <f>SUM(E96:U96)</f>
        <v>0</v>
      </c>
      <c r="W96" s="9">
        <v>0</v>
      </c>
      <c r="X96" s="9">
        <v>0</v>
      </c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9">
        <v>6</v>
      </c>
      <c r="AX96" s="8">
        <f>SUM(Y96:AW96)</f>
        <v>6</v>
      </c>
      <c r="AY96" s="9">
        <v>0</v>
      </c>
      <c r="AZ96" s="9">
        <v>0</v>
      </c>
      <c r="BA96" s="9">
        <v>0</v>
      </c>
      <c r="BB96" s="9">
        <v>0</v>
      </c>
      <c r="BC96" s="9">
        <v>0</v>
      </c>
      <c r="BD96" s="9">
        <v>0</v>
      </c>
      <c r="BE96" s="9">
        <v>0</v>
      </c>
      <c r="BF96" s="9">
        <v>0</v>
      </c>
      <c r="BG96" s="10">
        <f>SUM(V96+AX96)</f>
        <v>6</v>
      </c>
    </row>
    <row r="97" spans="1:59" ht="15" customHeight="1">
      <c r="A97" s="90"/>
      <c r="B97" s="45" t="s">
        <v>115</v>
      </c>
      <c r="C97" s="45"/>
      <c r="D97" s="45"/>
      <c r="E97" s="7">
        <f aca="true" t="shared" si="34" ref="E97:AJ97">SUM(E7,E15,E23,E47)</f>
        <v>36</v>
      </c>
      <c r="F97" s="7">
        <f t="shared" si="34"/>
        <v>36</v>
      </c>
      <c r="G97" s="7">
        <f t="shared" si="34"/>
        <v>36</v>
      </c>
      <c r="H97" s="7">
        <f t="shared" si="34"/>
        <v>36</v>
      </c>
      <c r="I97" s="7">
        <f t="shared" si="34"/>
        <v>36</v>
      </c>
      <c r="J97" s="7">
        <f t="shared" si="34"/>
        <v>36</v>
      </c>
      <c r="K97" s="7">
        <f t="shared" si="34"/>
        <v>36</v>
      </c>
      <c r="L97" s="7">
        <f t="shared" si="34"/>
        <v>36</v>
      </c>
      <c r="M97" s="7">
        <f t="shared" si="34"/>
        <v>36</v>
      </c>
      <c r="N97" s="7">
        <f t="shared" si="34"/>
        <v>36</v>
      </c>
      <c r="O97" s="7">
        <f t="shared" si="34"/>
        <v>36</v>
      </c>
      <c r="P97" s="34">
        <f t="shared" si="34"/>
        <v>36</v>
      </c>
      <c r="Q97" s="34">
        <f t="shared" si="34"/>
        <v>36</v>
      </c>
      <c r="R97" s="7">
        <f t="shared" si="34"/>
        <v>36</v>
      </c>
      <c r="S97" s="7">
        <f t="shared" si="34"/>
        <v>36</v>
      </c>
      <c r="T97" s="22">
        <f t="shared" si="34"/>
        <v>36</v>
      </c>
      <c r="U97" s="34">
        <f t="shared" si="34"/>
        <v>36</v>
      </c>
      <c r="V97" s="11">
        <f t="shared" si="34"/>
        <v>612</v>
      </c>
      <c r="W97" s="7">
        <f t="shared" si="34"/>
        <v>0</v>
      </c>
      <c r="X97" s="7">
        <f t="shared" si="34"/>
        <v>0</v>
      </c>
      <c r="Y97" s="7">
        <f t="shared" si="34"/>
        <v>36</v>
      </c>
      <c r="Z97" s="7">
        <f t="shared" si="34"/>
        <v>36</v>
      </c>
      <c r="AA97" s="7">
        <f t="shared" si="34"/>
        <v>36</v>
      </c>
      <c r="AB97" s="7">
        <f t="shared" si="34"/>
        <v>36</v>
      </c>
      <c r="AC97" s="7">
        <f t="shared" si="34"/>
        <v>36</v>
      </c>
      <c r="AD97" s="7">
        <f t="shared" si="34"/>
        <v>36</v>
      </c>
      <c r="AE97" s="7">
        <f t="shared" si="34"/>
        <v>36</v>
      </c>
      <c r="AF97" s="7">
        <f t="shared" si="34"/>
        <v>36</v>
      </c>
      <c r="AG97" s="7">
        <f t="shared" si="34"/>
        <v>36</v>
      </c>
      <c r="AH97" s="7">
        <f t="shared" si="34"/>
        <v>36</v>
      </c>
      <c r="AI97" s="7">
        <f t="shared" si="34"/>
        <v>36</v>
      </c>
      <c r="AJ97" s="34">
        <f t="shared" si="34"/>
        <v>36</v>
      </c>
      <c r="AK97" s="22">
        <f aca="true" t="shared" si="35" ref="AK97:BG97">SUM(AK7,AK15,AK23,AK47)</f>
        <v>36</v>
      </c>
      <c r="AL97" s="7">
        <f t="shared" si="35"/>
        <v>36</v>
      </c>
      <c r="AM97" s="7">
        <f t="shared" si="35"/>
        <v>36</v>
      </c>
      <c r="AN97" s="7">
        <f t="shared" si="35"/>
        <v>36</v>
      </c>
      <c r="AO97" s="7">
        <f t="shared" si="35"/>
        <v>36</v>
      </c>
      <c r="AP97" s="34">
        <f t="shared" si="35"/>
        <v>36</v>
      </c>
      <c r="AQ97" s="22">
        <f t="shared" si="35"/>
        <v>36</v>
      </c>
      <c r="AR97" s="7">
        <f t="shared" si="35"/>
        <v>36</v>
      </c>
      <c r="AS97" s="22">
        <f t="shared" si="35"/>
        <v>36</v>
      </c>
      <c r="AT97" s="22">
        <f t="shared" si="35"/>
        <v>36</v>
      </c>
      <c r="AU97" s="22">
        <f t="shared" si="35"/>
        <v>36</v>
      </c>
      <c r="AV97" s="22">
        <f t="shared" si="35"/>
        <v>36</v>
      </c>
      <c r="AW97" s="34">
        <f t="shared" si="35"/>
        <v>18</v>
      </c>
      <c r="AX97" s="11">
        <f t="shared" si="35"/>
        <v>882</v>
      </c>
      <c r="AY97" s="7">
        <f t="shared" si="35"/>
        <v>0</v>
      </c>
      <c r="AZ97" s="7">
        <f t="shared" si="35"/>
        <v>0</v>
      </c>
      <c r="BA97" s="7">
        <f t="shared" si="35"/>
        <v>0</v>
      </c>
      <c r="BB97" s="7">
        <f t="shared" si="35"/>
        <v>0</v>
      </c>
      <c r="BC97" s="7">
        <f t="shared" si="35"/>
        <v>0</v>
      </c>
      <c r="BD97" s="7">
        <f t="shared" si="35"/>
        <v>0</v>
      </c>
      <c r="BE97" s="7">
        <f t="shared" si="35"/>
        <v>0</v>
      </c>
      <c r="BF97" s="7">
        <f t="shared" si="35"/>
        <v>0</v>
      </c>
      <c r="BG97" s="7">
        <f t="shared" si="35"/>
        <v>1494</v>
      </c>
    </row>
    <row r="98" spans="1:59" ht="15" customHeight="1">
      <c r="A98" s="90"/>
      <c r="B98" s="45" t="s">
        <v>116</v>
      </c>
      <c r="C98" s="45"/>
      <c r="D98" s="45"/>
      <c r="E98" s="7">
        <f aca="true" t="shared" si="36" ref="E98:AJ98">SUM(E8,E16,E24,E48)</f>
        <v>0</v>
      </c>
      <c r="F98" s="7">
        <f t="shared" si="36"/>
        <v>0</v>
      </c>
      <c r="G98" s="7">
        <f t="shared" si="36"/>
        <v>0</v>
      </c>
      <c r="H98" s="7">
        <f t="shared" si="36"/>
        <v>0</v>
      </c>
      <c r="I98" s="7">
        <f t="shared" si="36"/>
        <v>2</v>
      </c>
      <c r="J98" s="7">
        <f t="shared" si="36"/>
        <v>0</v>
      </c>
      <c r="K98" s="7">
        <f t="shared" si="36"/>
        <v>2</v>
      </c>
      <c r="L98" s="7">
        <f t="shared" si="36"/>
        <v>0</v>
      </c>
      <c r="M98" s="7">
        <f t="shared" si="36"/>
        <v>2</v>
      </c>
      <c r="N98" s="7">
        <f t="shared" si="36"/>
        <v>0</v>
      </c>
      <c r="O98" s="7">
        <f t="shared" si="36"/>
        <v>2</v>
      </c>
      <c r="P98" s="34">
        <f t="shared" si="36"/>
        <v>0</v>
      </c>
      <c r="Q98" s="34">
        <f t="shared" si="36"/>
        <v>0</v>
      </c>
      <c r="R98" s="7">
        <f t="shared" si="36"/>
        <v>0</v>
      </c>
      <c r="S98" s="7">
        <f t="shared" si="36"/>
        <v>0</v>
      </c>
      <c r="T98" s="22">
        <f t="shared" si="36"/>
        <v>0</v>
      </c>
      <c r="U98" s="34">
        <f t="shared" si="36"/>
        <v>0</v>
      </c>
      <c r="V98" s="11">
        <f t="shared" si="36"/>
        <v>8</v>
      </c>
      <c r="W98" s="7">
        <f t="shared" si="36"/>
        <v>0</v>
      </c>
      <c r="X98" s="7">
        <f t="shared" si="36"/>
        <v>0</v>
      </c>
      <c r="Y98" s="7">
        <f t="shared" si="36"/>
        <v>0</v>
      </c>
      <c r="Z98" s="7">
        <f t="shared" si="36"/>
        <v>0</v>
      </c>
      <c r="AA98" s="7">
        <f t="shared" si="36"/>
        <v>0</v>
      </c>
      <c r="AB98" s="7">
        <f t="shared" si="36"/>
        <v>0</v>
      </c>
      <c r="AC98" s="7">
        <f t="shared" si="36"/>
        <v>0</v>
      </c>
      <c r="AD98" s="7">
        <f t="shared" si="36"/>
        <v>0</v>
      </c>
      <c r="AE98" s="7">
        <f t="shared" si="36"/>
        <v>0</v>
      </c>
      <c r="AF98" s="7">
        <f t="shared" si="36"/>
        <v>0</v>
      </c>
      <c r="AG98" s="7">
        <f t="shared" si="36"/>
        <v>0</v>
      </c>
      <c r="AH98" s="7">
        <f t="shared" si="36"/>
        <v>0</v>
      </c>
      <c r="AI98" s="7">
        <f t="shared" si="36"/>
        <v>4</v>
      </c>
      <c r="AJ98" s="34">
        <f t="shared" si="36"/>
        <v>4</v>
      </c>
      <c r="AK98" s="22">
        <f aca="true" t="shared" si="37" ref="AK98:BG98">SUM(AK8,AK16,AK24,AK48)</f>
        <v>0</v>
      </c>
      <c r="AL98" s="7">
        <f t="shared" si="37"/>
        <v>0</v>
      </c>
      <c r="AM98" s="7">
        <f t="shared" si="37"/>
        <v>0</v>
      </c>
      <c r="AN98" s="7">
        <f t="shared" si="37"/>
        <v>0</v>
      </c>
      <c r="AO98" s="7">
        <f t="shared" si="37"/>
        <v>0</v>
      </c>
      <c r="AP98" s="34">
        <f t="shared" si="37"/>
        <v>0</v>
      </c>
      <c r="AQ98" s="22">
        <f t="shared" si="37"/>
        <v>0</v>
      </c>
      <c r="AR98" s="7">
        <f t="shared" si="37"/>
        <v>0</v>
      </c>
      <c r="AS98" s="22">
        <f t="shared" si="37"/>
        <v>0</v>
      </c>
      <c r="AT98" s="22">
        <f t="shared" si="37"/>
        <v>0</v>
      </c>
      <c r="AU98" s="22">
        <f t="shared" si="37"/>
        <v>2</v>
      </c>
      <c r="AV98" s="22">
        <f t="shared" si="37"/>
        <v>2</v>
      </c>
      <c r="AW98" s="34">
        <f t="shared" si="37"/>
        <v>0</v>
      </c>
      <c r="AX98" s="11">
        <f t="shared" si="37"/>
        <v>12</v>
      </c>
      <c r="AY98" s="7">
        <f t="shared" si="37"/>
        <v>0</v>
      </c>
      <c r="AZ98" s="7">
        <f t="shared" si="37"/>
        <v>0</v>
      </c>
      <c r="BA98" s="7">
        <f t="shared" si="37"/>
        <v>0</v>
      </c>
      <c r="BB98" s="7">
        <f t="shared" si="37"/>
        <v>0</v>
      </c>
      <c r="BC98" s="7">
        <f t="shared" si="37"/>
        <v>0</v>
      </c>
      <c r="BD98" s="7">
        <f t="shared" si="37"/>
        <v>0</v>
      </c>
      <c r="BE98" s="7">
        <f t="shared" si="37"/>
        <v>0</v>
      </c>
      <c r="BF98" s="7">
        <f t="shared" si="37"/>
        <v>0</v>
      </c>
      <c r="BG98" s="7">
        <f t="shared" si="37"/>
        <v>20</v>
      </c>
    </row>
    <row r="99" spans="1:59" ht="15" customHeight="1">
      <c r="A99" s="90"/>
      <c r="B99" s="45" t="s">
        <v>117</v>
      </c>
      <c r="C99" s="45"/>
      <c r="D99" s="45"/>
      <c r="E99" s="7">
        <f aca="true" t="shared" si="38" ref="E99:AJ99">SUM(E17,E25,E49)</f>
        <v>0</v>
      </c>
      <c r="F99" s="7">
        <f t="shared" si="38"/>
        <v>0</v>
      </c>
      <c r="G99" s="7">
        <f t="shared" si="38"/>
        <v>0</v>
      </c>
      <c r="H99" s="7">
        <f t="shared" si="38"/>
        <v>0</v>
      </c>
      <c r="I99" s="7">
        <f t="shared" si="38"/>
        <v>0</v>
      </c>
      <c r="J99" s="7">
        <f t="shared" si="38"/>
        <v>0</v>
      </c>
      <c r="K99" s="7">
        <f t="shared" si="38"/>
        <v>0</v>
      </c>
      <c r="L99" s="7">
        <f t="shared" si="38"/>
        <v>0</v>
      </c>
      <c r="M99" s="7">
        <f t="shared" si="38"/>
        <v>0</v>
      </c>
      <c r="N99" s="7">
        <f t="shared" si="38"/>
        <v>0</v>
      </c>
      <c r="O99" s="7">
        <f t="shared" si="38"/>
        <v>0</v>
      </c>
      <c r="P99" s="34">
        <f t="shared" si="38"/>
        <v>6</v>
      </c>
      <c r="Q99" s="34">
        <f t="shared" si="38"/>
        <v>0</v>
      </c>
      <c r="R99" s="7">
        <f t="shared" si="38"/>
        <v>0</v>
      </c>
      <c r="S99" s="7">
        <f t="shared" si="38"/>
        <v>0</v>
      </c>
      <c r="T99" s="22">
        <f t="shared" si="38"/>
        <v>0</v>
      </c>
      <c r="U99" s="34">
        <f t="shared" si="38"/>
        <v>4</v>
      </c>
      <c r="V99" s="11">
        <f t="shared" si="38"/>
        <v>10</v>
      </c>
      <c r="W99" s="7">
        <f t="shared" si="38"/>
        <v>0</v>
      </c>
      <c r="X99" s="7">
        <f t="shared" si="38"/>
        <v>0</v>
      </c>
      <c r="Y99" s="7">
        <f t="shared" si="38"/>
        <v>0</v>
      </c>
      <c r="Z99" s="7">
        <f t="shared" si="38"/>
        <v>0</v>
      </c>
      <c r="AA99" s="7">
        <f t="shared" si="38"/>
        <v>0</v>
      </c>
      <c r="AB99" s="7">
        <f t="shared" si="38"/>
        <v>0</v>
      </c>
      <c r="AC99" s="7">
        <f t="shared" si="38"/>
        <v>0</v>
      </c>
      <c r="AD99" s="7">
        <f t="shared" si="38"/>
        <v>0</v>
      </c>
      <c r="AE99" s="7">
        <f t="shared" si="38"/>
        <v>0</v>
      </c>
      <c r="AF99" s="7">
        <f t="shared" si="38"/>
        <v>0</v>
      </c>
      <c r="AG99" s="7">
        <f t="shared" si="38"/>
        <v>0</v>
      </c>
      <c r="AH99" s="7">
        <f t="shared" si="38"/>
        <v>0</v>
      </c>
      <c r="AI99" s="7">
        <f t="shared" si="38"/>
        <v>0</v>
      </c>
      <c r="AJ99" s="34">
        <f t="shared" si="38"/>
        <v>4</v>
      </c>
      <c r="AK99" s="22">
        <f aca="true" t="shared" si="39" ref="AK99:BG99">SUM(AK17,AK25,AK49)</f>
        <v>0</v>
      </c>
      <c r="AL99" s="7">
        <f t="shared" si="39"/>
        <v>0</v>
      </c>
      <c r="AM99" s="7">
        <f t="shared" si="39"/>
        <v>0</v>
      </c>
      <c r="AN99" s="7">
        <f t="shared" si="39"/>
        <v>0</v>
      </c>
      <c r="AO99" s="7">
        <f t="shared" si="39"/>
        <v>0</v>
      </c>
      <c r="AP99" s="34">
        <f t="shared" si="39"/>
        <v>2</v>
      </c>
      <c r="AQ99" s="22">
        <f t="shared" si="39"/>
        <v>0</v>
      </c>
      <c r="AR99" s="7">
        <f t="shared" si="39"/>
        <v>0</v>
      </c>
      <c r="AS99" s="22">
        <f t="shared" si="39"/>
        <v>0</v>
      </c>
      <c r="AT99" s="22">
        <f t="shared" si="39"/>
        <v>0</v>
      </c>
      <c r="AU99" s="22">
        <f t="shared" si="39"/>
        <v>0</v>
      </c>
      <c r="AV99" s="22">
        <f t="shared" si="39"/>
        <v>2</v>
      </c>
      <c r="AW99" s="34">
        <f t="shared" si="39"/>
        <v>0</v>
      </c>
      <c r="AX99" s="11">
        <f t="shared" si="39"/>
        <v>8</v>
      </c>
      <c r="AY99" s="7">
        <f t="shared" si="39"/>
        <v>0</v>
      </c>
      <c r="AZ99" s="7">
        <f t="shared" si="39"/>
        <v>0</v>
      </c>
      <c r="BA99" s="7">
        <f t="shared" si="39"/>
        <v>0</v>
      </c>
      <c r="BB99" s="7">
        <f t="shared" si="39"/>
        <v>0</v>
      </c>
      <c r="BC99" s="7">
        <f t="shared" si="39"/>
        <v>0</v>
      </c>
      <c r="BD99" s="7">
        <f t="shared" si="39"/>
        <v>0</v>
      </c>
      <c r="BE99" s="7">
        <f t="shared" si="39"/>
        <v>0</v>
      </c>
      <c r="BF99" s="7">
        <f t="shared" si="39"/>
        <v>0</v>
      </c>
      <c r="BG99" s="7">
        <f t="shared" si="39"/>
        <v>18</v>
      </c>
    </row>
    <row r="100" spans="1:59" ht="15" customHeight="1">
      <c r="A100" s="90"/>
      <c r="B100" s="45" t="s">
        <v>118</v>
      </c>
      <c r="C100" s="45"/>
      <c r="D100" s="45"/>
      <c r="E100" s="7">
        <f aca="true" t="shared" si="40" ref="E100:AJ100">SUM(E18,E26,E50)</f>
        <v>0</v>
      </c>
      <c r="F100" s="7">
        <f t="shared" si="40"/>
        <v>0</v>
      </c>
      <c r="G100" s="7">
        <f t="shared" si="40"/>
        <v>0</v>
      </c>
      <c r="H100" s="7">
        <f t="shared" si="40"/>
        <v>0</v>
      </c>
      <c r="I100" s="7">
        <f t="shared" si="40"/>
        <v>0</v>
      </c>
      <c r="J100" s="7">
        <f t="shared" si="40"/>
        <v>0</v>
      </c>
      <c r="K100" s="7">
        <f t="shared" si="40"/>
        <v>0</v>
      </c>
      <c r="L100" s="7">
        <f t="shared" si="40"/>
        <v>0</v>
      </c>
      <c r="M100" s="7">
        <f t="shared" si="40"/>
        <v>0</v>
      </c>
      <c r="N100" s="7">
        <f t="shared" si="40"/>
        <v>0</v>
      </c>
      <c r="O100" s="7">
        <f t="shared" si="40"/>
        <v>0</v>
      </c>
      <c r="P100" s="34">
        <f t="shared" si="40"/>
        <v>6</v>
      </c>
      <c r="Q100" s="34">
        <f t="shared" si="40"/>
        <v>6</v>
      </c>
      <c r="R100" s="7">
        <f t="shared" si="40"/>
        <v>0</v>
      </c>
      <c r="S100" s="7">
        <f t="shared" si="40"/>
        <v>0</v>
      </c>
      <c r="T100" s="22">
        <f t="shared" si="40"/>
        <v>0</v>
      </c>
      <c r="U100" s="34">
        <f t="shared" si="40"/>
        <v>12</v>
      </c>
      <c r="V100" s="11">
        <f t="shared" si="40"/>
        <v>24</v>
      </c>
      <c r="W100" s="7">
        <f t="shared" si="40"/>
        <v>0</v>
      </c>
      <c r="X100" s="7">
        <f t="shared" si="40"/>
        <v>0</v>
      </c>
      <c r="Y100" s="7">
        <f t="shared" si="40"/>
        <v>0</v>
      </c>
      <c r="Z100" s="7">
        <f t="shared" si="40"/>
        <v>0</v>
      </c>
      <c r="AA100" s="7">
        <f t="shared" si="40"/>
        <v>0</v>
      </c>
      <c r="AB100" s="7">
        <f t="shared" si="40"/>
        <v>0</v>
      </c>
      <c r="AC100" s="7">
        <f t="shared" si="40"/>
        <v>0</v>
      </c>
      <c r="AD100" s="7">
        <f t="shared" si="40"/>
        <v>0</v>
      </c>
      <c r="AE100" s="7">
        <f t="shared" si="40"/>
        <v>0</v>
      </c>
      <c r="AF100" s="7">
        <f t="shared" si="40"/>
        <v>0</v>
      </c>
      <c r="AG100" s="7">
        <f t="shared" si="40"/>
        <v>0</v>
      </c>
      <c r="AH100" s="7">
        <f t="shared" si="40"/>
        <v>0</v>
      </c>
      <c r="AI100" s="7">
        <f t="shared" si="40"/>
        <v>0</v>
      </c>
      <c r="AJ100" s="34">
        <f t="shared" si="40"/>
        <v>12</v>
      </c>
      <c r="AK100" s="22">
        <f aca="true" t="shared" si="41" ref="AK100:BG100">SUM(AK18,AK26,AK50)</f>
        <v>0</v>
      </c>
      <c r="AL100" s="7">
        <f t="shared" si="41"/>
        <v>0</v>
      </c>
      <c r="AM100" s="7">
        <f t="shared" si="41"/>
        <v>0</v>
      </c>
      <c r="AN100" s="7">
        <f t="shared" si="41"/>
        <v>0</v>
      </c>
      <c r="AO100" s="7">
        <f t="shared" si="41"/>
        <v>0</v>
      </c>
      <c r="AP100" s="34">
        <f t="shared" si="41"/>
        <v>6</v>
      </c>
      <c r="AQ100" s="22">
        <f t="shared" si="41"/>
        <v>0</v>
      </c>
      <c r="AR100" s="7">
        <f t="shared" si="41"/>
        <v>0</v>
      </c>
      <c r="AS100" s="22">
        <f t="shared" si="41"/>
        <v>0</v>
      </c>
      <c r="AT100" s="22">
        <f t="shared" si="41"/>
        <v>0</v>
      </c>
      <c r="AU100" s="22">
        <f t="shared" si="41"/>
        <v>0</v>
      </c>
      <c r="AV100" s="22">
        <f t="shared" si="41"/>
        <v>0</v>
      </c>
      <c r="AW100" s="34">
        <f t="shared" si="41"/>
        <v>6</v>
      </c>
      <c r="AX100" s="11">
        <f t="shared" si="41"/>
        <v>24</v>
      </c>
      <c r="AY100" s="7">
        <f t="shared" si="41"/>
        <v>0</v>
      </c>
      <c r="AZ100" s="7">
        <f t="shared" si="41"/>
        <v>0</v>
      </c>
      <c r="BA100" s="7">
        <f t="shared" si="41"/>
        <v>0</v>
      </c>
      <c r="BB100" s="7">
        <f t="shared" si="41"/>
        <v>0</v>
      </c>
      <c r="BC100" s="7">
        <f t="shared" si="41"/>
        <v>0</v>
      </c>
      <c r="BD100" s="7">
        <f t="shared" si="41"/>
        <v>0</v>
      </c>
      <c r="BE100" s="7">
        <f t="shared" si="41"/>
        <v>0</v>
      </c>
      <c r="BF100" s="7">
        <f t="shared" si="41"/>
        <v>0</v>
      </c>
      <c r="BG100" s="7">
        <f t="shared" si="41"/>
        <v>48</v>
      </c>
    </row>
    <row r="101" spans="5:58" ht="15" customHeight="1"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6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7"/>
      <c r="AI101" s="15"/>
      <c r="AJ101" s="15"/>
      <c r="AK101" s="17"/>
      <c r="AL101" s="15"/>
      <c r="AM101" s="15"/>
      <c r="AN101" s="15"/>
      <c r="AO101" s="15"/>
      <c r="AP101" s="17"/>
      <c r="AQ101" s="15"/>
      <c r="AR101" s="15"/>
      <c r="AS101" s="17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</row>
    <row r="102" ht="15" customHeight="1"/>
    <row r="103" ht="15" customHeight="1"/>
    <row r="104" ht="15" customHeight="1"/>
    <row r="105" ht="15" customHeight="1"/>
    <row r="106" ht="15" customHeight="1"/>
    <row r="107" ht="15" customHeight="1">
      <c r="AU107" s="19"/>
    </row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</sheetData>
  <sheetProtection/>
  <mergeCells count="112">
    <mergeCell ref="B59:B62"/>
    <mergeCell ref="C59:C62"/>
    <mergeCell ref="B93:B96"/>
    <mergeCell ref="C93:C96"/>
    <mergeCell ref="B65:B67"/>
    <mergeCell ref="C65:C67"/>
    <mergeCell ref="B89:B92"/>
    <mergeCell ref="C89:C92"/>
    <mergeCell ref="B100:D100"/>
    <mergeCell ref="B35:B38"/>
    <mergeCell ref="C35:C38"/>
    <mergeCell ref="B39:B42"/>
    <mergeCell ref="C39:C42"/>
    <mergeCell ref="B43:B46"/>
    <mergeCell ref="C43:C46"/>
    <mergeCell ref="B80:B83"/>
    <mergeCell ref="B51:B54"/>
    <mergeCell ref="C51:C54"/>
    <mergeCell ref="B98:D98"/>
    <mergeCell ref="B99:D99"/>
    <mergeCell ref="B68:B71"/>
    <mergeCell ref="C68:C71"/>
    <mergeCell ref="C80:C83"/>
    <mergeCell ref="B76:B79"/>
    <mergeCell ref="C76:C79"/>
    <mergeCell ref="B72:B75"/>
    <mergeCell ref="B97:D97"/>
    <mergeCell ref="C19:C22"/>
    <mergeCell ref="B47:B50"/>
    <mergeCell ref="C47:C50"/>
    <mergeCell ref="C27:C30"/>
    <mergeCell ref="B19:B22"/>
    <mergeCell ref="B31:B34"/>
    <mergeCell ref="C31:C34"/>
    <mergeCell ref="B13:B14"/>
    <mergeCell ref="C13:C14"/>
    <mergeCell ref="L1:L3"/>
    <mergeCell ref="I1:I3"/>
    <mergeCell ref="F1:F3"/>
    <mergeCell ref="G1:G3"/>
    <mergeCell ref="D1:D6"/>
    <mergeCell ref="J1:J3"/>
    <mergeCell ref="H1:H3"/>
    <mergeCell ref="O1:O3"/>
    <mergeCell ref="M1:M3"/>
    <mergeCell ref="E1:E3"/>
    <mergeCell ref="B1:B6"/>
    <mergeCell ref="N1:N3"/>
    <mergeCell ref="B55:B58"/>
    <mergeCell ref="C55:C58"/>
    <mergeCell ref="B11:B12"/>
    <mergeCell ref="B27:B30"/>
    <mergeCell ref="BG1:BG6"/>
    <mergeCell ref="B15:B18"/>
    <mergeCell ref="C15:C18"/>
    <mergeCell ref="B9:B10"/>
    <mergeCell ref="C9:C10"/>
    <mergeCell ref="R1:R3"/>
    <mergeCell ref="AL1:AL3"/>
    <mergeCell ref="U1:U3"/>
    <mergeCell ref="W1:W3"/>
    <mergeCell ref="X1:X3"/>
    <mergeCell ref="V1:V3"/>
    <mergeCell ref="AD1:AD3"/>
    <mergeCell ref="Y1:Y3"/>
    <mergeCell ref="T1:T3"/>
    <mergeCell ref="P1:P3"/>
    <mergeCell ref="S1:S3"/>
    <mergeCell ref="AY1:AY3"/>
    <mergeCell ref="Z1:Z3"/>
    <mergeCell ref="AA1:AA3"/>
    <mergeCell ref="AB1:AB3"/>
    <mergeCell ref="AJ1:AJ3"/>
    <mergeCell ref="AV1:AV3"/>
    <mergeCell ref="AK1:AK3"/>
    <mergeCell ref="K1:K3"/>
    <mergeCell ref="E4:BF4"/>
    <mergeCell ref="AZ1:AZ3"/>
    <mergeCell ref="BA1:BA3"/>
    <mergeCell ref="Q1:Q3"/>
    <mergeCell ref="AW1:AW3"/>
    <mergeCell ref="BE1:BE3"/>
    <mergeCell ref="AX1:AX3"/>
    <mergeCell ref="BF1:BF3"/>
    <mergeCell ref="AP1:AP3"/>
    <mergeCell ref="AQ1:AQ3"/>
    <mergeCell ref="BD1:BD3"/>
    <mergeCell ref="AR1:AR3"/>
    <mergeCell ref="AS1:AS3"/>
    <mergeCell ref="AT1:AT3"/>
    <mergeCell ref="AU1:AU3"/>
    <mergeCell ref="BB1:BB3"/>
    <mergeCell ref="AM1:AM3"/>
    <mergeCell ref="AC1:AC3"/>
    <mergeCell ref="BC1:BC3"/>
    <mergeCell ref="AI1:AI3"/>
    <mergeCell ref="AE1:AE3"/>
    <mergeCell ref="AF1:AF3"/>
    <mergeCell ref="AG1:AG3"/>
    <mergeCell ref="AH1:AH3"/>
    <mergeCell ref="AN1:AN3"/>
    <mergeCell ref="AO1:AO3"/>
    <mergeCell ref="A1:A100"/>
    <mergeCell ref="C72:C75"/>
    <mergeCell ref="B86:B88"/>
    <mergeCell ref="C86:C88"/>
    <mergeCell ref="B7:B8"/>
    <mergeCell ref="C7:C8"/>
    <mergeCell ref="B23:B26"/>
    <mergeCell ref="C23:C26"/>
    <mergeCell ref="C11:C12"/>
    <mergeCell ref="C1:C6"/>
  </mergeCells>
  <conditionalFormatting sqref="E97:BG97">
    <cfRule type="cellIs" priority="1" dxfId="0" operator="notEqual" stopIfTrue="1">
      <formula>36</formula>
    </cfRule>
  </conditionalFormatting>
  <printOptions/>
  <pageMargins left="0.31496062992125984" right="0.35433070866141736" top="0.3937007874015748" bottom="0.3937007874015748" header="0.31496062992125984" footer="0.31496062992125984"/>
  <pageSetup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BG94"/>
  <sheetViews>
    <sheetView view="pageBreakPreview" zoomScale="70" zoomScaleSheetLayoutView="70" zoomScalePageLayoutView="0" workbookViewId="0" topLeftCell="A1">
      <selection activeCell="T22" sqref="T22"/>
    </sheetView>
  </sheetViews>
  <sheetFormatPr defaultColWidth="9.140625" defaultRowHeight="15"/>
  <cols>
    <col min="1" max="1" width="2.57421875" style="1" customWidth="1"/>
    <col min="2" max="2" width="10.57421875" style="1" customWidth="1"/>
    <col min="3" max="3" width="33.140625" style="31" customWidth="1"/>
    <col min="4" max="4" width="9.28125" style="1" customWidth="1"/>
    <col min="5" max="17" width="3.7109375" style="1" customWidth="1"/>
    <col min="18" max="18" width="3.8515625" style="1" customWidth="1"/>
    <col min="19" max="21" width="3.7109375" style="1" customWidth="1"/>
    <col min="22" max="22" width="5.140625" style="18" customWidth="1"/>
    <col min="23" max="49" width="3.7109375" style="1" customWidth="1"/>
    <col min="50" max="50" width="5.140625" style="1" customWidth="1"/>
    <col min="51" max="58" width="3.7109375" style="1" customWidth="1"/>
    <col min="59" max="59" width="6.8515625" style="1" customWidth="1"/>
    <col min="60" max="16384" width="9.140625" style="1" customWidth="1"/>
  </cols>
  <sheetData>
    <row r="1" spans="1:59" ht="109.5" customHeight="1">
      <c r="A1" s="62" t="s">
        <v>111</v>
      </c>
      <c r="B1" s="51" t="s">
        <v>1</v>
      </c>
      <c r="C1" s="67" t="s">
        <v>2</v>
      </c>
      <c r="D1" s="78" t="s">
        <v>3</v>
      </c>
      <c r="E1" s="59" t="s">
        <v>4</v>
      </c>
      <c r="F1" s="59" t="s">
        <v>5</v>
      </c>
      <c r="G1" s="59" t="s">
        <v>6</v>
      </c>
      <c r="H1" s="59" t="s">
        <v>7</v>
      </c>
      <c r="I1" s="59" t="s">
        <v>8</v>
      </c>
      <c r="J1" s="53" t="s">
        <v>9</v>
      </c>
      <c r="K1" s="53" t="s">
        <v>10</v>
      </c>
      <c r="L1" s="53" t="s">
        <v>11</v>
      </c>
      <c r="M1" s="53" t="s">
        <v>12</v>
      </c>
      <c r="N1" s="53" t="s">
        <v>13</v>
      </c>
      <c r="O1" s="53" t="s">
        <v>14</v>
      </c>
      <c r="P1" s="53" t="s">
        <v>15</v>
      </c>
      <c r="Q1" s="53" t="s">
        <v>16</v>
      </c>
      <c r="R1" s="53" t="s">
        <v>17</v>
      </c>
      <c r="S1" s="59" t="s">
        <v>18</v>
      </c>
      <c r="T1" s="53" t="s">
        <v>19</v>
      </c>
      <c r="U1" s="53" t="s">
        <v>20</v>
      </c>
      <c r="V1" s="74" t="s">
        <v>21</v>
      </c>
      <c r="W1" s="56" t="s">
        <v>22</v>
      </c>
      <c r="X1" s="71" t="s">
        <v>23</v>
      </c>
      <c r="Y1" s="56" t="s">
        <v>24</v>
      </c>
      <c r="Z1" s="56" t="s">
        <v>25</v>
      </c>
      <c r="AA1" s="56" t="s">
        <v>26</v>
      </c>
      <c r="AB1" s="56" t="s">
        <v>27</v>
      </c>
      <c r="AC1" s="71" t="s">
        <v>28</v>
      </c>
      <c r="AD1" s="56" t="s">
        <v>29</v>
      </c>
      <c r="AE1" s="70" t="s">
        <v>198</v>
      </c>
      <c r="AF1" s="70" t="s">
        <v>199</v>
      </c>
      <c r="AG1" s="84" t="s">
        <v>200</v>
      </c>
      <c r="AH1" s="70" t="s">
        <v>201</v>
      </c>
      <c r="AI1" s="70" t="s">
        <v>202</v>
      </c>
      <c r="AJ1" s="70" t="s">
        <v>203</v>
      </c>
      <c r="AK1" s="77" t="s">
        <v>204</v>
      </c>
      <c r="AL1" s="70" t="s">
        <v>205</v>
      </c>
      <c r="AM1" s="70" t="s">
        <v>206</v>
      </c>
      <c r="AN1" s="70" t="s">
        <v>207</v>
      </c>
      <c r="AO1" s="77" t="s">
        <v>208</v>
      </c>
      <c r="AP1" s="70" t="s">
        <v>209</v>
      </c>
      <c r="AQ1" s="70" t="s">
        <v>210</v>
      </c>
      <c r="AR1" s="70" t="s">
        <v>211</v>
      </c>
      <c r="AS1" s="70" t="s">
        <v>212</v>
      </c>
      <c r="AT1" s="77" t="s">
        <v>213</v>
      </c>
      <c r="AU1" s="70" t="s">
        <v>214</v>
      </c>
      <c r="AV1" s="70" t="s">
        <v>215</v>
      </c>
      <c r="AW1" s="70" t="s">
        <v>216</v>
      </c>
      <c r="AX1" s="81" t="s">
        <v>30</v>
      </c>
      <c r="AY1" s="77" t="s">
        <v>217</v>
      </c>
      <c r="AZ1" s="70" t="s">
        <v>218</v>
      </c>
      <c r="BA1" s="70" t="s">
        <v>219</v>
      </c>
      <c r="BB1" s="70" t="s">
        <v>220</v>
      </c>
      <c r="BC1" s="70" t="s">
        <v>221</v>
      </c>
      <c r="BD1" s="77" t="s">
        <v>222</v>
      </c>
      <c r="BE1" s="77" t="s">
        <v>223</v>
      </c>
      <c r="BF1" s="77" t="s">
        <v>224</v>
      </c>
      <c r="BG1" s="49" t="s">
        <v>31</v>
      </c>
    </row>
    <row r="2" spans="1:59" ht="16.5" customHeight="1">
      <c r="A2" s="63"/>
      <c r="B2" s="51"/>
      <c r="C2" s="68"/>
      <c r="D2" s="78"/>
      <c r="E2" s="60"/>
      <c r="F2" s="60"/>
      <c r="G2" s="60"/>
      <c r="H2" s="60"/>
      <c r="I2" s="60"/>
      <c r="J2" s="54"/>
      <c r="K2" s="54"/>
      <c r="L2" s="54"/>
      <c r="M2" s="54"/>
      <c r="N2" s="54"/>
      <c r="O2" s="54"/>
      <c r="P2" s="54"/>
      <c r="Q2" s="54"/>
      <c r="R2" s="54"/>
      <c r="S2" s="60"/>
      <c r="T2" s="54"/>
      <c r="U2" s="54"/>
      <c r="V2" s="75"/>
      <c r="W2" s="57"/>
      <c r="X2" s="72"/>
      <c r="Y2" s="57"/>
      <c r="Z2" s="57"/>
      <c r="AA2" s="57"/>
      <c r="AB2" s="57"/>
      <c r="AC2" s="72"/>
      <c r="AD2" s="57"/>
      <c r="AE2" s="70"/>
      <c r="AF2" s="70"/>
      <c r="AG2" s="84"/>
      <c r="AH2" s="70"/>
      <c r="AI2" s="70"/>
      <c r="AJ2" s="70"/>
      <c r="AK2" s="77"/>
      <c r="AL2" s="70"/>
      <c r="AM2" s="70"/>
      <c r="AN2" s="70"/>
      <c r="AO2" s="77"/>
      <c r="AP2" s="70"/>
      <c r="AQ2" s="70"/>
      <c r="AR2" s="70"/>
      <c r="AS2" s="70"/>
      <c r="AT2" s="77"/>
      <c r="AU2" s="70"/>
      <c r="AV2" s="70"/>
      <c r="AW2" s="70"/>
      <c r="AX2" s="82"/>
      <c r="AY2" s="77"/>
      <c r="AZ2" s="70"/>
      <c r="BA2" s="70"/>
      <c r="BB2" s="70"/>
      <c r="BC2" s="70"/>
      <c r="BD2" s="77"/>
      <c r="BE2" s="77"/>
      <c r="BF2" s="77"/>
      <c r="BG2" s="50"/>
    </row>
    <row r="3" spans="1:59" ht="16.5" customHeight="1">
      <c r="A3" s="63"/>
      <c r="B3" s="51"/>
      <c r="C3" s="68"/>
      <c r="D3" s="78"/>
      <c r="E3" s="61"/>
      <c r="F3" s="61"/>
      <c r="G3" s="61"/>
      <c r="H3" s="61"/>
      <c r="I3" s="61"/>
      <c r="J3" s="55"/>
      <c r="K3" s="55"/>
      <c r="L3" s="55"/>
      <c r="M3" s="55"/>
      <c r="N3" s="55"/>
      <c r="O3" s="55"/>
      <c r="P3" s="55"/>
      <c r="Q3" s="55"/>
      <c r="R3" s="55"/>
      <c r="S3" s="61"/>
      <c r="T3" s="55"/>
      <c r="U3" s="55"/>
      <c r="V3" s="76"/>
      <c r="W3" s="58"/>
      <c r="X3" s="73"/>
      <c r="Y3" s="58"/>
      <c r="Z3" s="58"/>
      <c r="AA3" s="58"/>
      <c r="AB3" s="58"/>
      <c r="AC3" s="73"/>
      <c r="AD3" s="58"/>
      <c r="AE3" s="70"/>
      <c r="AF3" s="70"/>
      <c r="AG3" s="84"/>
      <c r="AH3" s="70"/>
      <c r="AI3" s="70"/>
      <c r="AJ3" s="70"/>
      <c r="AK3" s="77"/>
      <c r="AL3" s="70"/>
      <c r="AM3" s="70"/>
      <c r="AN3" s="70"/>
      <c r="AO3" s="77"/>
      <c r="AP3" s="70"/>
      <c r="AQ3" s="70"/>
      <c r="AR3" s="70"/>
      <c r="AS3" s="70"/>
      <c r="AT3" s="77"/>
      <c r="AU3" s="70"/>
      <c r="AV3" s="70"/>
      <c r="AW3" s="70"/>
      <c r="AX3" s="83"/>
      <c r="AY3" s="77"/>
      <c r="AZ3" s="70"/>
      <c r="BA3" s="70"/>
      <c r="BB3" s="70"/>
      <c r="BC3" s="70"/>
      <c r="BD3" s="77"/>
      <c r="BE3" s="77"/>
      <c r="BF3" s="77"/>
      <c r="BG3" s="50"/>
    </row>
    <row r="4" spans="1:59" ht="15">
      <c r="A4" s="63"/>
      <c r="B4" s="51"/>
      <c r="C4" s="68"/>
      <c r="D4" s="78"/>
      <c r="E4" s="80" t="s">
        <v>32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50"/>
    </row>
    <row r="5" spans="1:59" ht="15">
      <c r="A5" s="63"/>
      <c r="B5" s="52"/>
      <c r="C5" s="68"/>
      <c r="D5" s="79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2">
        <v>16</v>
      </c>
      <c r="U5" s="2">
        <v>17</v>
      </c>
      <c r="V5" s="3"/>
      <c r="W5" s="2">
        <v>18</v>
      </c>
      <c r="X5" s="2">
        <v>19</v>
      </c>
      <c r="Y5" s="2">
        <v>20</v>
      </c>
      <c r="Z5" s="2">
        <v>21</v>
      </c>
      <c r="AA5" s="2">
        <v>22</v>
      </c>
      <c r="AB5" s="2">
        <v>23</v>
      </c>
      <c r="AC5" s="2">
        <v>24</v>
      </c>
      <c r="AD5" s="2">
        <v>25</v>
      </c>
      <c r="AE5" s="2">
        <v>26</v>
      </c>
      <c r="AF5" s="2">
        <v>27</v>
      </c>
      <c r="AG5" s="2">
        <v>28</v>
      </c>
      <c r="AH5" s="2">
        <v>29</v>
      </c>
      <c r="AI5" s="2">
        <v>30</v>
      </c>
      <c r="AJ5" s="2">
        <v>31</v>
      </c>
      <c r="AK5" s="2">
        <v>32</v>
      </c>
      <c r="AL5" s="2">
        <v>33</v>
      </c>
      <c r="AM5" s="2">
        <v>34</v>
      </c>
      <c r="AN5" s="2">
        <v>35</v>
      </c>
      <c r="AO5" s="2">
        <v>36</v>
      </c>
      <c r="AP5" s="2">
        <v>37</v>
      </c>
      <c r="AQ5" s="2">
        <v>38</v>
      </c>
      <c r="AR5" s="2">
        <v>39</v>
      </c>
      <c r="AS5" s="2">
        <v>40</v>
      </c>
      <c r="AT5" s="2">
        <v>41</v>
      </c>
      <c r="AU5" s="2">
        <v>42</v>
      </c>
      <c r="AV5" s="2">
        <v>43</v>
      </c>
      <c r="AW5" s="2">
        <v>44</v>
      </c>
      <c r="AX5" s="3"/>
      <c r="AY5" s="2">
        <v>45</v>
      </c>
      <c r="AZ5" s="2">
        <v>46</v>
      </c>
      <c r="BA5" s="2">
        <v>47</v>
      </c>
      <c r="BB5" s="2">
        <v>48</v>
      </c>
      <c r="BC5" s="2">
        <v>49</v>
      </c>
      <c r="BD5" s="2">
        <v>50</v>
      </c>
      <c r="BE5" s="2">
        <v>51</v>
      </c>
      <c r="BF5" s="2">
        <v>52</v>
      </c>
      <c r="BG5" s="50"/>
    </row>
    <row r="6" spans="1:59" ht="21.75">
      <c r="A6" s="63"/>
      <c r="B6" s="52"/>
      <c r="C6" s="69"/>
      <c r="D6" s="79"/>
      <c r="E6" s="4">
        <v>1</v>
      </c>
      <c r="F6" s="4">
        <v>2</v>
      </c>
      <c r="G6" s="4">
        <v>3</v>
      </c>
      <c r="H6" s="4">
        <v>4</v>
      </c>
      <c r="I6" s="4">
        <v>5</v>
      </c>
      <c r="J6" s="4">
        <v>6</v>
      </c>
      <c r="K6" s="4">
        <v>7</v>
      </c>
      <c r="L6" s="4">
        <v>8</v>
      </c>
      <c r="M6" s="4">
        <v>9</v>
      </c>
      <c r="N6" s="4">
        <v>10</v>
      </c>
      <c r="O6" s="4">
        <v>11</v>
      </c>
      <c r="P6" s="4">
        <v>12</v>
      </c>
      <c r="Q6" s="4">
        <v>13</v>
      </c>
      <c r="R6" s="4">
        <v>14</v>
      </c>
      <c r="S6" s="4">
        <v>15</v>
      </c>
      <c r="T6" s="4">
        <v>16</v>
      </c>
      <c r="U6" s="4">
        <v>17</v>
      </c>
      <c r="V6" s="5"/>
      <c r="W6" s="4" t="s">
        <v>33</v>
      </c>
      <c r="X6" s="4" t="s">
        <v>33</v>
      </c>
      <c r="Y6" s="4">
        <v>1</v>
      </c>
      <c r="Z6" s="4">
        <v>2</v>
      </c>
      <c r="AA6" s="4">
        <v>3</v>
      </c>
      <c r="AB6" s="4">
        <v>4</v>
      </c>
      <c r="AC6" s="4">
        <v>5</v>
      </c>
      <c r="AD6" s="4">
        <v>6</v>
      </c>
      <c r="AE6" s="4">
        <v>7</v>
      </c>
      <c r="AF6" s="4">
        <v>8</v>
      </c>
      <c r="AG6" s="4">
        <v>9</v>
      </c>
      <c r="AH6" s="4">
        <v>10</v>
      </c>
      <c r="AI6" s="4">
        <v>11</v>
      </c>
      <c r="AJ6" s="4">
        <v>12</v>
      </c>
      <c r="AK6" s="4">
        <v>13</v>
      </c>
      <c r="AL6" s="4">
        <v>14</v>
      </c>
      <c r="AM6" s="4">
        <v>15</v>
      </c>
      <c r="AN6" s="4">
        <v>16</v>
      </c>
      <c r="AO6" s="4">
        <v>17</v>
      </c>
      <c r="AP6" s="4">
        <v>18</v>
      </c>
      <c r="AQ6" s="4">
        <v>19</v>
      </c>
      <c r="AR6" s="4">
        <v>20</v>
      </c>
      <c r="AS6" s="4">
        <v>21</v>
      </c>
      <c r="AT6" s="4">
        <v>22</v>
      </c>
      <c r="AU6" s="4">
        <v>23</v>
      </c>
      <c r="AV6" s="4">
        <v>24</v>
      </c>
      <c r="AW6" s="4" t="s">
        <v>114</v>
      </c>
      <c r="AX6" s="5"/>
      <c r="AY6" s="4" t="s">
        <v>33</v>
      </c>
      <c r="AZ6" s="4" t="s">
        <v>33</v>
      </c>
      <c r="BA6" s="4" t="s">
        <v>33</v>
      </c>
      <c r="BB6" s="4" t="s">
        <v>33</v>
      </c>
      <c r="BC6" s="4" t="s">
        <v>33</v>
      </c>
      <c r="BD6" s="4" t="s">
        <v>33</v>
      </c>
      <c r="BE6" s="4" t="s">
        <v>33</v>
      </c>
      <c r="BF6" s="4" t="s">
        <v>33</v>
      </c>
      <c r="BG6" s="50"/>
    </row>
    <row r="7" spans="1:59" ht="15" customHeight="1">
      <c r="A7" s="64"/>
      <c r="B7" s="46" t="s">
        <v>54</v>
      </c>
      <c r="C7" s="67" t="s">
        <v>53</v>
      </c>
      <c r="D7" s="6" t="s">
        <v>36</v>
      </c>
      <c r="E7" s="7">
        <f aca="true" t="shared" si="0" ref="E7:AJ7">SUM(E9,E13,E11,E15)</f>
        <v>10</v>
      </c>
      <c r="F7" s="7">
        <f t="shared" si="0"/>
        <v>8</v>
      </c>
      <c r="G7" s="7">
        <f t="shared" si="0"/>
        <v>10</v>
      </c>
      <c r="H7" s="7">
        <f t="shared" si="0"/>
        <v>8</v>
      </c>
      <c r="I7" s="7">
        <f t="shared" si="0"/>
        <v>10</v>
      </c>
      <c r="J7" s="7">
        <f t="shared" si="0"/>
        <v>8</v>
      </c>
      <c r="K7" s="7">
        <f t="shared" si="0"/>
        <v>10</v>
      </c>
      <c r="L7" s="7">
        <f t="shared" si="0"/>
        <v>8</v>
      </c>
      <c r="M7" s="7">
        <f t="shared" si="0"/>
        <v>10</v>
      </c>
      <c r="N7" s="7">
        <f t="shared" si="0"/>
        <v>8</v>
      </c>
      <c r="O7" s="7">
        <f t="shared" si="0"/>
        <v>10</v>
      </c>
      <c r="P7" s="7">
        <f t="shared" si="0"/>
        <v>8</v>
      </c>
      <c r="Q7" s="7">
        <f t="shared" si="0"/>
        <v>10</v>
      </c>
      <c r="R7" s="7">
        <f t="shared" si="0"/>
        <v>6</v>
      </c>
      <c r="S7" s="7">
        <f t="shared" si="0"/>
        <v>10</v>
      </c>
      <c r="T7" s="7">
        <f t="shared" si="0"/>
        <v>6</v>
      </c>
      <c r="U7" s="7">
        <f t="shared" si="0"/>
        <v>12</v>
      </c>
      <c r="V7" s="11">
        <f t="shared" si="0"/>
        <v>152</v>
      </c>
      <c r="W7" s="7">
        <f t="shared" si="0"/>
        <v>0</v>
      </c>
      <c r="X7" s="7">
        <f t="shared" si="0"/>
        <v>0</v>
      </c>
      <c r="Y7" s="7">
        <f t="shared" si="0"/>
        <v>4</v>
      </c>
      <c r="Z7" s="7">
        <f t="shared" si="0"/>
        <v>4</v>
      </c>
      <c r="AA7" s="7">
        <f t="shared" si="0"/>
        <v>4</v>
      </c>
      <c r="AB7" s="7">
        <f t="shared" si="0"/>
        <v>4</v>
      </c>
      <c r="AC7" s="7">
        <f t="shared" si="0"/>
        <v>4</v>
      </c>
      <c r="AD7" s="7">
        <f t="shared" si="0"/>
        <v>4</v>
      </c>
      <c r="AE7" s="7">
        <f t="shared" si="0"/>
        <v>4</v>
      </c>
      <c r="AF7" s="7">
        <f t="shared" si="0"/>
        <v>4</v>
      </c>
      <c r="AG7" s="7">
        <f t="shared" si="0"/>
        <v>4</v>
      </c>
      <c r="AH7" s="7">
        <f t="shared" si="0"/>
        <v>4</v>
      </c>
      <c r="AI7" s="7">
        <f t="shared" si="0"/>
        <v>4</v>
      </c>
      <c r="AJ7" s="7">
        <f t="shared" si="0"/>
        <v>4</v>
      </c>
      <c r="AK7" s="7">
        <f aca="true" t="shared" si="1" ref="AK7:BG7">SUM(AK9,AK13,AK11,AK15)</f>
        <v>4</v>
      </c>
      <c r="AL7" s="7">
        <f t="shared" si="1"/>
        <v>4</v>
      </c>
      <c r="AM7" s="7">
        <f t="shared" si="1"/>
        <v>4</v>
      </c>
      <c r="AN7" s="7">
        <f t="shared" si="1"/>
        <v>4</v>
      </c>
      <c r="AO7" s="7">
        <f t="shared" si="1"/>
        <v>4</v>
      </c>
      <c r="AP7" s="7">
        <f t="shared" si="1"/>
        <v>0</v>
      </c>
      <c r="AQ7" s="7">
        <f t="shared" si="1"/>
        <v>0</v>
      </c>
      <c r="AR7" s="7">
        <f t="shared" si="1"/>
        <v>0</v>
      </c>
      <c r="AS7" s="7">
        <f t="shared" si="1"/>
        <v>0</v>
      </c>
      <c r="AT7" s="7">
        <f t="shared" si="1"/>
        <v>0</v>
      </c>
      <c r="AU7" s="7">
        <f t="shared" si="1"/>
        <v>0</v>
      </c>
      <c r="AV7" s="7">
        <f t="shared" si="1"/>
        <v>0</v>
      </c>
      <c r="AW7" s="7">
        <f t="shared" si="1"/>
        <v>0</v>
      </c>
      <c r="AX7" s="11">
        <f t="shared" si="1"/>
        <v>68</v>
      </c>
      <c r="AY7" s="7">
        <f t="shared" si="1"/>
        <v>0</v>
      </c>
      <c r="AZ7" s="7">
        <f t="shared" si="1"/>
        <v>0</v>
      </c>
      <c r="BA7" s="7">
        <f t="shared" si="1"/>
        <v>0</v>
      </c>
      <c r="BB7" s="7">
        <f t="shared" si="1"/>
        <v>0</v>
      </c>
      <c r="BC7" s="7">
        <f t="shared" si="1"/>
        <v>0</v>
      </c>
      <c r="BD7" s="7">
        <f t="shared" si="1"/>
        <v>0</v>
      </c>
      <c r="BE7" s="7">
        <f t="shared" si="1"/>
        <v>0</v>
      </c>
      <c r="BF7" s="7">
        <f t="shared" si="1"/>
        <v>0</v>
      </c>
      <c r="BG7" s="23">
        <f t="shared" si="1"/>
        <v>220</v>
      </c>
    </row>
    <row r="8" spans="1:59" ht="28.5" customHeight="1">
      <c r="A8" s="64"/>
      <c r="B8" s="46"/>
      <c r="C8" s="69"/>
      <c r="D8" s="6" t="s">
        <v>37</v>
      </c>
      <c r="E8" s="7">
        <f aca="true" t="shared" si="2" ref="E8:AJ8">SUM(E10,E14,E12,E16)</f>
        <v>0</v>
      </c>
      <c r="F8" s="7">
        <f t="shared" si="2"/>
        <v>0</v>
      </c>
      <c r="G8" s="7">
        <f t="shared" si="2"/>
        <v>0</v>
      </c>
      <c r="H8" s="7">
        <f t="shared" si="2"/>
        <v>0</v>
      </c>
      <c r="I8" s="7">
        <f t="shared" si="2"/>
        <v>0</v>
      </c>
      <c r="J8" s="7">
        <f t="shared" si="2"/>
        <v>0</v>
      </c>
      <c r="K8" s="7">
        <f t="shared" si="2"/>
        <v>0</v>
      </c>
      <c r="L8" s="7">
        <f t="shared" si="2"/>
        <v>0</v>
      </c>
      <c r="M8" s="7">
        <f t="shared" si="2"/>
        <v>0</v>
      </c>
      <c r="N8" s="7">
        <f t="shared" si="2"/>
        <v>0</v>
      </c>
      <c r="O8" s="7">
        <f t="shared" si="2"/>
        <v>0</v>
      </c>
      <c r="P8" s="7">
        <f t="shared" si="2"/>
        <v>0</v>
      </c>
      <c r="Q8" s="7">
        <f t="shared" si="2"/>
        <v>0</v>
      </c>
      <c r="R8" s="7">
        <f t="shared" si="2"/>
        <v>0</v>
      </c>
      <c r="S8" s="7">
        <f t="shared" si="2"/>
        <v>0</v>
      </c>
      <c r="T8" s="7">
        <f t="shared" si="2"/>
        <v>0</v>
      </c>
      <c r="U8" s="7">
        <f t="shared" si="2"/>
        <v>0</v>
      </c>
      <c r="V8" s="11">
        <f t="shared" si="2"/>
        <v>0</v>
      </c>
      <c r="W8" s="7">
        <f t="shared" si="2"/>
        <v>0</v>
      </c>
      <c r="X8" s="7">
        <f t="shared" si="2"/>
        <v>0</v>
      </c>
      <c r="Y8" s="7">
        <f t="shared" si="2"/>
        <v>0</v>
      </c>
      <c r="Z8" s="7">
        <f t="shared" si="2"/>
        <v>0</v>
      </c>
      <c r="AA8" s="7">
        <f t="shared" si="2"/>
        <v>0</v>
      </c>
      <c r="AB8" s="7">
        <f t="shared" si="2"/>
        <v>0</v>
      </c>
      <c r="AC8" s="7">
        <f t="shared" si="2"/>
        <v>0</v>
      </c>
      <c r="AD8" s="7">
        <f t="shared" si="2"/>
        <v>0</v>
      </c>
      <c r="AE8" s="7">
        <f t="shared" si="2"/>
        <v>0</v>
      </c>
      <c r="AF8" s="7">
        <f t="shared" si="2"/>
        <v>0</v>
      </c>
      <c r="AG8" s="7">
        <f t="shared" si="2"/>
        <v>0</v>
      </c>
      <c r="AH8" s="7">
        <f t="shared" si="2"/>
        <v>0</v>
      </c>
      <c r="AI8" s="7">
        <f t="shared" si="2"/>
        <v>0</v>
      </c>
      <c r="AJ8" s="7">
        <f t="shared" si="2"/>
        <v>0</v>
      </c>
      <c r="AK8" s="7">
        <f aca="true" t="shared" si="3" ref="AK8:BG8">SUM(AK10,AK14,AK12,AK16)</f>
        <v>0</v>
      </c>
      <c r="AL8" s="7">
        <f t="shared" si="3"/>
        <v>0</v>
      </c>
      <c r="AM8" s="7">
        <f t="shared" si="3"/>
        <v>0</v>
      </c>
      <c r="AN8" s="7">
        <f t="shared" si="3"/>
        <v>0</v>
      </c>
      <c r="AO8" s="7">
        <f t="shared" si="3"/>
        <v>0</v>
      </c>
      <c r="AP8" s="7">
        <f t="shared" si="3"/>
        <v>0</v>
      </c>
      <c r="AQ8" s="7">
        <f t="shared" si="3"/>
        <v>0</v>
      </c>
      <c r="AR8" s="7">
        <f t="shared" si="3"/>
        <v>0</v>
      </c>
      <c r="AS8" s="7">
        <f t="shared" si="3"/>
        <v>0</v>
      </c>
      <c r="AT8" s="7">
        <f t="shared" si="3"/>
        <v>0</v>
      </c>
      <c r="AU8" s="7">
        <f t="shared" si="3"/>
        <v>0</v>
      </c>
      <c r="AV8" s="7">
        <f t="shared" si="3"/>
        <v>0</v>
      </c>
      <c r="AW8" s="7">
        <f t="shared" si="3"/>
        <v>0</v>
      </c>
      <c r="AX8" s="11">
        <f t="shared" si="3"/>
        <v>0</v>
      </c>
      <c r="AY8" s="7">
        <f t="shared" si="3"/>
        <v>0</v>
      </c>
      <c r="AZ8" s="7">
        <f t="shared" si="3"/>
        <v>0</v>
      </c>
      <c r="BA8" s="7">
        <f t="shared" si="3"/>
        <v>0</v>
      </c>
      <c r="BB8" s="7">
        <f t="shared" si="3"/>
        <v>0</v>
      </c>
      <c r="BC8" s="7">
        <f t="shared" si="3"/>
        <v>0</v>
      </c>
      <c r="BD8" s="7">
        <f t="shared" si="3"/>
        <v>0</v>
      </c>
      <c r="BE8" s="7">
        <f t="shared" si="3"/>
        <v>0</v>
      </c>
      <c r="BF8" s="7">
        <f t="shared" si="3"/>
        <v>0</v>
      </c>
      <c r="BG8" s="23">
        <f t="shared" si="3"/>
        <v>0</v>
      </c>
    </row>
    <row r="9" spans="1:59" ht="15" customHeight="1">
      <c r="A9" s="64"/>
      <c r="B9" s="42" t="s">
        <v>55</v>
      </c>
      <c r="C9" s="44" t="s">
        <v>43</v>
      </c>
      <c r="D9" s="6" t="s">
        <v>36</v>
      </c>
      <c r="E9" s="9">
        <v>2</v>
      </c>
      <c r="F9" s="9">
        <v>2</v>
      </c>
      <c r="G9" s="9">
        <v>2</v>
      </c>
      <c r="H9" s="9">
        <v>2</v>
      </c>
      <c r="I9" s="9">
        <v>2</v>
      </c>
      <c r="J9" s="9">
        <v>2</v>
      </c>
      <c r="K9" s="9">
        <v>2</v>
      </c>
      <c r="L9" s="9">
        <v>2</v>
      </c>
      <c r="M9" s="9">
        <v>2</v>
      </c>
      <c r="N9" s="9">
        <v>2</v>
      </c>
      <c r="O9" s="9">
        <v>2</v>
      </c>
      <c r="P9" s="9">
        <v>2</v>
      </c>
      <c r="Q9" s="9">
        <v>2</v>
      </c>
      <c r="R9" s="9">
        <v>2</v>
      </c>
      <c r="S9" s="9">
        <v>2</v>
      </c>
      <c r="T9" s="9">
        <v>2</v>
      </c>
      <c r="U9" s="28">
        <v>4</v>
      </c>
      <c r="V9" s="8">
        <f aca="true" t="shared" si="4" ref="V9:V16">SUM(E9:U9)</f>
        <v>36</v>
      </c>
      <c r="W9" s="9">
        <v>0</v>
      </c>
      <c r="X9" s="9">
        <v>0</v>
      </c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9"/>
      <c r="AX9" s="8">
        <f aca="true" t="shared" si="5" ref="AX9:AX16">SUM(Y9:AW9)</f>
        <v>0</v>
      </c>
      <c r="AY9" s="9">
        <v>0</v>
      </c>
      <c r="AZ9" s="9">
        <v>0</v>
      </c>
      <c r="BA9" s="9">
        <v>0</v>
      </c>
      <c r="BB9" s="9">
        <v>0</v>
      </c>
      <c r="BC9" s="9">
        <v>0</v>
      </c>
      <c r="BD9" s="9">
        <v>0</v>
      </c>
      <c r="BE9" s="9">
        <v>0</v>
      </c>
      <c r="BF9" s="9">
        <v>0</v>
      </c>
      <c r="BG9" s="10">
        <f aca="true" t="shared" si="6" ref="BG9:BG16">SUM(V9+AX9)</f>
        <v>36</v>
      </c>
    </row>
    <row r="10" spans="1:59" ht="15" customHeight="1">
      <c r="A10" s="64"/>
      <c r="B10" s="42"/>
      <c r="C10" s="44"/>
      <c r="D10" s="6" t="s">
        <v>37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13"/>
      <c r="U10" s="13"/>
      <c r="V10" s="8">
        <f t="shared" si="4"/>
        <v>0</v>
      </c>
      <c r="W10" s="9">
        <v>0</v>
      </c>
      <c r="X10" s="9">
        <v>0</v>
      </c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9"/>
      <c r="AX10" s="8">
        <f t="shared" si="5"/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>
        <v>0</v>
      </c>
      <c r="BE10" s="9">
        <v>0</v>
      </c>
      <c r="BF10" s="9">
        <v>0</v>
      </c>
      <c r="BG10" s="10">
        <f t="shared" si="6"/>
        <v>0</v>
      </c>
    </row>
    <row r="11" spans="1:59" ht="15" customHeight="1">
      <c r="A11" s="64"/>
      <c r="B11" s="42" t="s">
        <v>58</v>
      </c>
      <c r="C11" s="47" t="s">
        <v>59</v>
      </c>
      <c r="D11" s="6" t="s">
        <v>36</v>
      </c>
      <c r="E11" s="9">
        <v>2</v>
      </c>
      <c r="F11" s="9">
        <v>2</v>
      </c>
      <c r="G11" s="9">
        <v>2</v>
      </c>
      <c r="H11" s="9">
        <v>2</v>
      </c>
      <c r="I11" s="9">
        <v>2</v>
      </c>
      <c r="J11" s="9">
        <v>2</v>
      </c>
      <c r="K11" s="9">
        <v>2</v>
      </c>
      <c r="L11" s="9">
        <v>2</v>
      </c>
      <c r="M11" s="9">
        <v>2</v>
      </c>
      <c r="N11" s="9">
        <v>2</v>
      </c>
      <c r="O11" s="9">
        <v>2</v>
      </c>
      <c r="P11" s="9">
        <v>2</v>
      </c>
      <c r="Q11" s="9">
        <v>2</v>
      </c>
      <c r="R11" s="9">
        <v>2</v>
      </c>
      <c r="S11" s="9">
        <v>2</v>
      </c>
      <c r="T11" s="9">
        <v>2</v>
      </c>
      <c r="U11" s="28">
        <v>2</v>
      </c>
      <c r="V11" s="8">
        <f t="shared" si="4"/>
        <v>34</v>
      </c>
      <c r="W11" s="9">
        <v>0</v>
      </c>
      <c r="X11" s="9">
        <v>0</v>
      </c>
      <c r="Y11" s="13">
        <v>2</v>
      </c>
      <c r="Z11" s="13">
        <v>2</v>
      </c>
      <c r="AA11" s="13">
        <v>2</v>
      </c>
      <c r="AB11" s="13">
        <v>2</v>
      </c>
      <c r="AC11" s="13">
        <v>2</v>
      </c>
      <c r="AD11" s="13">
        <v>2</v>
      </c>
      <c r="AE11" s="13">
        <v>2</v>
      </c>
      <c r="AF11" s="13">
        <v>2</v>
      </c>
      <c r="AG11" s="13">
        <v>2</v>
      </c>
      <c r="AH11" s="13">
        <v>2</v>
      </c>
      <c r="AI11" s="13">
        <v>2</v>
      </c>
      <c r="AJ11" s="13">
        <v>2</v>
      </c>
      <c r="AK11" s="13">
        <v>2</v>
      </c>
      <c r="AL11" s="13">
        <v>2</v>
      </c>
      <c r="AM11" s="13">
        <v>2</v>
      </c>
      <c r="AN11" s="13">
        <v>2</v>
      </c>
      <c r="AO11" s="28">
        <v>2</v>
      </c>
      <c r="AP11" s="13"/>
      <c r="AQ11" s="13"/>
      <c r="AR11" s="13"/>
      <c r="AS11" s="13"/>
      <c r="AT11" s="13"/>
      <c r="AU11" s="13"/>
      <c r="AV11" s="13"/>
      <c r="AW11" s="9"/>
      <c r="AX11" s="8">
        <f t="shared" si="5"/>
        <v>34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10">
        <f t="shared" si="6"/>
        <v>68</v>
      </c>
    </row>
    <row r="12" spans="1:59" ht="15" customHeight="1">
      <c r="A12" s="64"/>
      <c r="B12" s="42"/>
      <c r="C12" s="48"/>
      <c r="D12" s="6" t="s">
        <v>37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13"/>
      <c r="U12" s="13"/>
      <c r="V12" s="8">
        <f t="shared" si="4"/>
        <v>0</v>
      </c>
      <c r="W12" s="9">
        <v>0</v>
      </c>
      <c r="X12" s="9">
        <v>0</v>
      </c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9"/>
      <c r="AX12" s="8">
        <f t="shared" si="5"/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10">
        <f t="shared" si="6"/>
        <v>0</v>
      </c>
    </row>
    <row r="13" spans="1:59" ht="15" customHeight="1">
      <c r="A13" s="64"/>
      <c r="B13" s="42" t="s">
        <v>60</v>
      </c>
      <c r="C13" s="47" t="s">
        <v>61</v>
      </c>
      <c r="D13" s="6" t="s">
        <v>36</v>
      </c>
      <c r="E13" s="9">
        <v>2</v>
      </c>
      <c r="F13" s="9">
        <v>2</v>
      </c>
      <c r="G13" s="9">
        <v>2</v>
      </c>
      <c r="H13" s="9">
        <v>2</v>
      </c>
      <c r="I13" s="9">
        <v>2</v>
      </c>
      <c r="J13" s="9">
        <v>2</v>
      </c>
      <c r="K13" s="9">
        <v>2</v>
      </c>
      <c r="L13" s="9">
        <v>2</v>
      </c>
      <c r="M13" s="9">
        <v>2</v>
      </c>
      <c r="N13" s="9">
        <v>2</v>
      </c>
      <c r="O13" s="9">
        <v>2</v>
      </c>
      <c r="P13" s="9">
        <v>2</v>
      </c>
      <c r="Q13" s="9">
        <v>2</v>
      </c>
      <c r="R13" s="9">
        <v>2</v>
      </c>
      <c r="S13" s="9">
        <v>2</v>
      </c>
      <c r="T13" s="9">
        <v>2</v>
      </c>
      <c r="U13" s="29">
        <v>2</v>
      </c>
      <c r="V13" s="8">
        <f t="shared" si="4"/>
        <v>34</v>
      </c>
      <c r="W13" s="9">
        <v>0</v>
      </c>
      <c r="X13" s="9">
        <v>0</v>
      </c>
      <c r="Y13" s="13">
        <v>2</v>
      </c>
      <c r="Z13" s="13">
        <v>2</v>
      </c>
      <c r="AA13" s="13">
        <v>2</v>
      </c>
      <c r="AB13" s="13">
        <v>2</v>
      </c>
      <c r="AC13" s="13">
        <v>2</v>
      </c>
      <c r="AD13" s="13">
        <v>2</v>
      </c>
      <c r="AE13" s="13">
        <v>2</v>
      </c>
      <c r="AF13" s="13">
        <v>2</v>
      </c>
      <c r="AG13" s="13">
        <v>2</v>
      </c>
      <c r="AH13" s="13">
        <v>2</v>
      </c>
      <c r="AI13" s="13">
        <v>2</v>
      </c>
      <c r="AJ13" s="13">
        <v>2</v>
      </c>
      <c r="AK13" s="13">
        <v>2</v>
      </c>
      <c r="AL13" s="13">
        <v>2</v>
      </c>
      <c r="AM13" s="13">
        <v>2</v>
      </c>
      <c r="AN13" s="13">
        <v>2</v>
      </c>
      <c r="AO13" s="29">
        <v>2</v>
      </c>
      <c r="AP13" s="13"/>
      <c r="AQ13" s="13"/>
      <c r="AR13" s="13"/>
      <c r="AS13" s="13"/>
      <c r="AT13" s="13"/>
      <c r="AU13" s="13"/>
      <c r="AV13" s="13"/>
      <c r="AW13" s="13"/>
      <c r="AX13" s="8">
        <f t="shared" si="5"/>
        <v>34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10">
        <f t="shared" si="6"/>
        <v>68</v>
      </c>
    </row>
    <row r="14" spans="1:59" ht="15" customHeight="1">
      <c r="A14" s="64"/>
      <c r="B14" s="42"/>
      <c r="C14" s="48"/>
      <c r="D14" s="6" t="s">
        <v>37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13"/>
      <c r="U14" s="13"/>
      <c r="V14" s="8">
        <f t="shared" si="4"/>
        <v>0</v>
      </c>
      <c r="W14" s="9">
        <v>0</v>
      </c>
      <c r="X14" s="9">
        <v>0</v>
      </c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9"/>
      <c r="AX14" s="8">
        <f t="shared" si="5"/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10">
        <f t="shared" si="6"/>
        <v>0</v>
      </c>
    </row>
    <row r="15" spans="1:59" ht="15" customHeight="1">
      <c r="A15" s="64"/>
      <c r="B15" s="42" t="s">
        <v>62</v>
      </c>
      <c r="C15" s="44" t="s">
        <v>63</v>
      </c>
      <c r="D15" s="6" t="s">
        <v>36</v>
      </c>
      <c r="E15" s="9">
        <v>4</v>
      </c>
      <c r="F15" s="9">
        <v>2</v>
      </c>
      <c r="G15" s="9">
        <v>4</v>
      </c>
      <c r="H15" s="9">
        <v>2</v>
      </c>
      <c r="I15" s="9">
        <v>4</v>
      </c>
      <c r="J15" s="9">
        <v>2</v>
      </c>
      <c r="K15" s="9">
        <v>4</v>
      </c>
      <c r="L15" s="9">
        <v>2</v>
      </c>
      <c r="M15" s="9">
        <v>4</v>
      </c>
      <c r="N15" s="9">
        <v>2</v>
      </c>
      <c r="O15" s="9">
        <v>4</v>
      </c>
      <c r="P15" s="9">
        <v>2</v>
      </c>
      <c r="Q15" s="9">
        <v>4</v>
      </c>
      <c r="R15" s="9"/>
      <c r="S15" s="9">
        <v>4</v>
      </c>
      <c r="T15" s="13"/>
      <c r="U15" s="28">
        <v>4</v>
      </c>
      <c r="V15" s="8">
        <f t="shared" si="4"/>
        <v>48</v>
      </c>
      <c r="W15" s="9">
        <v>0</v>
      </c>
      <c r="X15" s="9">
        <v>0</v>
      </c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9"/>
      <c r="AX15" s="8">
        <f t="shared" si="5"/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10">
        <f t="shared" si="6"/>
        <v>48</v>
      </c>
    </row>
    <row r="16" spans="1:59" ht="15" customHeight="1">
      <c r="A16" s="64"/>
      <c r="B16" s="42"/>
      <c r="C16" s="44"/>
      <c r="D16" s="6" t="s">
        <v>37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13"/>
      <c r="U16" s="13"/>
      <c r="V16" s="8">
        <f t="shared" si="4"/>
        <v>0</v>
      </c>
      <c r="W16" s="9">
        <v>0</v>
      </c>
      <c r="X16" s="9">
        <v>0</v>
      </c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9"/>
      <c r="AX16" s="8">
        <f t="shared" si="5"/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10">
        <f t="shared" si="6"/>
        <v>0</v>
      </c>
    </row>
    <row r="17" spans="1:59" s="26" customFormat="1" ht="15" customHeight="1">
      <c r="A17" s="64"/>
      <c r="B17" s="46" t="s">
        <v>64</v>
      </c>
      <c r="C17" s="67" t="s">
        <v>65</v>
      </c>
      <c r="D17" s="25" t="s">
        <v>36</v>
      </c>
      <c r="E17" s="7">
        <f aca="true" t="shared" si="7" ref="E17:AJ17">SUM(E21,E25)</f>
        <v>6</v>
      </c>
      <c r="F17" s="7">
        <f t="shared" si="7"/>
        <v>4</v>
      </c>
      <c r="G17" s="7">
        <f t="shared" si="7"/>
        <v>6</v>
      </c>
      <c r="H17" s="7">
        <f t="shared" si="7"/>
        <v>4</v>
      </c>
      <c r="I17" s="7">
        <f t="shared" si="7"/>
        <v>6</v>
      </c>
      <c r="J17" s="7">
        <f t="shared" si="7"/>
        <v>4</v>
      </c>
      <c r="K17" s="7">
        <f t="shared" si="7"/>
        <v>6</v>
      </c>
      <c r="L17" s="7">
        <f t="shared" si="7"/>
        <v>4</v>
      </c>
      <c r="M17" s="7">
        <f t="shared" si="7"/>
        <v>4</v>
      </c>
      <c r="N17" s="7">
        <f t="shared" si="7"/>
        <v>4</v>
      </c>
      <c r="O17" s="7">
        <f t="shared" si="7"/>
        <v>4</v>
      </c>
      <c r="P17" s="7">
        <f t="shared" si="7"/>
        <v>4</v>
      </c>
      <c r="Q17" s="7">
        <f t="shared" si="7"/>
        <v>4</v>
      </c>
      <c r="R17" s="7">
        <f t="shared" si="7"/>
        <v>4</v>
      </c>
      <c r="S17" s="7">
        <f t="shared" si="7"/>
        <v>4</v>
      </c>
      <c r="T17" s="7">
        <f t="shared" si="7"/>
        <v>4</v>
      </c>
      <c r="U17" s="7">
        <f t="shared" si="7"/>
        <v>6</v>
      </c>
      <c r="V17" s="11">
        <f t="shared" si="7"/>
        <v>78</v>
      </c>
      <c r="W17" s="7">
        <f t="shared" si="7"/>
        <v>0</v>
      </c>
      <c r="X17" s="7">
        <f t="shared" si="7"/>
        <v>0</v>
      </c>
      <c r="Y17" s="7">
        <f t="shared" si="7"/>
        <v>2</v>
      </c>
      <c r="Z17" s="7">
        <f t="shared" si="7"/>
        <v>2</v>
      </c>
      <c r="AA17" s="7">
        <f t="shared" si="7"/>
        <v>2</v>
      </c>
      <c r="AB17" s="7">
        <f t="shared" si="7"/>
        <v>2</v>
      </c>
      <c r="AC17" s="7">
        <f t="shared" si="7"/>
        <v>2</v>
      </c>
      <c r="AD17" s="7">
        <f t="shared" si="7"/>
        <v>2</v>
      </c>
      <c r="AE17" s="7">
        <f t="shared" si="7"/>
        <v>2</v>
      </c>
      <c r="AF17" s="7">
        <f t="shared" si="7"/>
        <v>2</v>
      </c>
      <c r="AG17" s="7">
        <f t="shared" si="7"/>
        <v>2</v>
      </c>
      <c r="AH17" s="7">
        <f t="shared" si="7"/>
        <v>2</v>
      </c>
      <c r="AI17" s="7">
        <f t="shared" si="7"/>
        <v>2</v>
      </c>
      <c r="AJ17" s="7">
        <f t="shared" si="7"/>
        <v>2</v>
      </c>
      <c r="AK17" s="7">
        <f aca="true" t="shared" si="8" ref="AK17:BG17">SUM(AK21,AK25)</f>
        <v>2</v>
      </c>
      <c r="AL17" s="7">
        <f t="shared" si="8"/>
        <v>2</v>
      </c>
      <c r="AM17" s="7">
        <f t="shared" si="8"/>
        <v>2</v>
      </c>
      <c r="AN17" s="7">
        <f t="shared" si="8"/>
        <v>2</v>
      </c>
      <c r="AO17" s="7">
        <f t="shared" si="8"/>
        <v>2</v>
      </c>
      <c r="AP17" s="7">
        <f t="shared" si="8"/>
        <v>2</v>
      </c>
      <c r="AQ17" s="7">
        <f t="shared" si="8"/>
        <v>0</v>
      </c>
      <c r="AR17" s="7">
        <f t="shared" si="8"/>
        <v>0</v>
      </c>
      <c r="AS17" s="7">
        <f t="shared" si="8"/>
        <v>0</v>
      </c>
      <c r="AT17" s="7">
        <f t="shared" si="8"/>
        <v>0</v>
      </c>
      <c r="AU17" s="7">
        <f t="shared" si="8"/>
        <v>0</v>
      </c>
      <c r="AV17" s="7">
        <f t="shared" si="8"/>
        <v>0</v>
      </c>
      <c r="AW17" s="7">
        <f t="shared" si="8"/>
        <v>0</v>
      </c>
      <c r="AX17" s="11">
        <f t="shared" si="8"/>
        <v>36</v>
      </c>
      <c r="AY17" s="7">
        <f t="shared" si="8"/>
        <v>0</v>
      </c>
      <c r="AZ17" s="7">
        <f t="shared" si="8"/>
        <v>0</v>
      </c>
      <c r="BA17" s="7">
        <f t="shared" si="8"/>
        <v>0</v>
      </c>
      <c r="BB17" s="7">
        <f t="shared" si="8"/>
        <v>0</v>
      </c>
      <c r="BC17" s="7">
        <f t="shared" si="8"/>
        <v>0</v>
      </c>
      <c r="BD17" s="7">
        <f t="shared" si="8"/>
        <v>0</v>
      </c>
      <c r="BE17" s="7">
        <f t="shared" si="8"/>
        <v>0</v>
      </c>
      <c r="BF17" s="7">
        <f t="shared" si="8"/>
        <v>0</v>
      </c>
      <c r="BG17" s="23">
        <f t="shared" si="8"/>
        <v>114</v>
      </c>
    </row>
    <row r="18" spans="1:59" s="26" customFormat="1" ht="15" customHeight="1">
      <c r="A18" s="64"/>
      <c r="B18" s="46"/>
      <c r="C18" s="68"/>
      <c r="D18" s="25" t="s">
        <v>37</v>
      </c>
      <c r="E18" s="7">
        <f aca="true" t="shared" si="9" ref="E18:AJ18">SUM(E22,E26)</f>
        <v>0</v>
      </c>
      <c r="F18" s="7">
        <f t="shared" si="9"/>
        <v>0</v>
      </c>
      <c r="G18" s="7">
        <f t="shared" si="9"/>
        <v>0</v>
      </c>
      <c r="H18" s="7">
        <f t="shared" si="9"/>
        <v>0</v>
      </c>
      <c r="I18" s="7">
        <f t="shared" si="9"/>
        <v>0</v>
      </c>
      <c r="J18" s="7">
        <f t="shared" si="9"/>
        <v>0</v>
      </c>
      <c r="K18" s="7">
        <f t="shared" si="9"/>
        <v>0</v>
      </c>
      <c r="L18" s="7">
        <f t="shared" si="9"/>
        <v>0</v>
      </c>
      <c r="M18" s="7">
        <f t="shared" si="9"/>
        <v>0</v>
      </c>
      <c r="N18" s="7">
        <f t="shared" si="9"/>
        <v>0</v>
      </c>
      <c r="O18" s="7">
        <f t="shared" si="9"/>
        <v>0</v>
      </c>
      <c r="P18" s="7">
        <f t="shared" si="9"/>
        <v>0</v>
      </c>
      <c r="Q18" s="7">
        <f t="shared" si="9"/>
        <v>0</v>
      </c>
      <c r="R18" s="7">
        <f t="shared" si="9"/>
        <v>0</v>
      </c>
      <c r="S18" s="7">
        <f t="shared" si="9"/>
        <v>0</v>
      </c>
      <c r="T18" s="7">
        <f t="shared" si="9"/>
        <v>0</v>
      </c>
      <c r="U18" s="7">
        <f t="shared" si="9"/>
        <v>0</v>
      </c>
      <c r="V18" s="11">
        <f t="shared" si="9"/>
        <v>0</v>
      </c>
      <c r="W18" s="7">
        <f t="shared" si="9"/>
        <v>0</v>
      </c>
      <c r="X18" s="7">
        <f t="shared" si="9"/>
        <v>0</v>
      </c>
      <c r="Y18" s="7">
        <f t="shared" si="9"/>
        <v>0</v>
      </c>
      <c r="Z18" s="7">
        <f t="shared" si="9"/>
        <v>0</v>
      </c>
      <c r="AA18" s="7">
        <f t="shared" si="9"/>
        <v>0</v>
      </c>
      <c r="AB18" s="7">
        <f t="shared" si="9"/>
        <v>0</v>
      </c>
      <c r="AC18" s="7">
        <f t="shared" si="9"/>
        <v>0</v>
      </c>
      <c r="AD18" s="7">
        <f t="shared" si="9"/>
        <v>0</v>
      </c>
      <c r="AE18" s="7">
        <f t="shared" si="9"/>
        <v>0</v>
      </c>
      <c r="AF18" s="7">
        <f t="shared" si="9"/>
        <v>0</v>
      </c>
      <c r="AG18" s="7">
        <f t="shared" si="9"/>
        <v>0</v>
      </c>
      <c r="AH18" s="7">
        <f t="shared" si="9"/>
        <v>0</v>
      </c>
      <c r="AI18" s="7">
        <f t="shared" si="9"/>
        <v>0</v>
      </c>
      <c r="AJ18" s="7">
        <f t="shared" si="9"/>
        <v>0</v>
      </c>
      <c r="AK18" s="7">
        <f aca="true" t="shared" si="10" ref="AK18:BG18">SUM(AK22,AK26)</f>
        <v>0</v>
      </c>
      <c r="AL18" s="7">
        <f t="shared" si="10"/>
        <v>0</v>
      </c>
      <c r="AM18" s="7">
        <f t="shared" si="10"/>
        <v>0</v>
      </c>
      <c r="AN18" s="7">
        <f t="shared" si="10"/>
        <v>0</v>
      </c>
      <c r="AO18" s="7">
        <f t="shared" si="10"/>
        <v>0</v>
      </c>
      <c r="AP18" s="7">
        <f t="shared" si="10"/>
        <v>0</v>
      </c>
      <c r="AQ18" s="7">
        <f t="shared" si="10"/>
        <v>0</v>
      </c>
      <c r="AR18" s="7">
        <f t="shared" si="10"/>
        <v>0</v>
      </c>
      <c r="AS18" s="7">
        <f t="shared" si="10"/>
        <v>0</v>
      </c>
      <c r="AT18" s="7">
        <f t="shared" si="10"/>
        <v>0</v>
      </c>
      <c r="AU18" s="7">
        <f t="shared" si="10"/>
        <v>0</v>
      </c>
      <c r="AV18" s="7">
        <f t="shared" si="10"/>
        <v>0</v>
      </c>
      <c r="AW18" s="7">
        <f t="shared" si="10"/>
        <v>0</v>
      </c>
      <c r="AX18" s="11">
        <f t="shared" si="10"/>
        <v>0</v>
      </c>
      <c r="AY18" s="7">
        <f t="shared" si="10"/>
        <v>0</v>
      </c>
      <c r="AZ18" s="7">
        <f t="shared" si="10"/>
        <v>0</v>
      </c>
      <c r="BA18" s="7">
        <f t="shared" si="10"/>
        <v>0</v>
      </c>
      <c r="BB18" s="7">
        <f t="shared" si="10"/>
        <v>0</v>
      </c>
      <c r="BC18" s="7">
        <f t="shared" si="10"/>
        <v>0</v>
      </c>
      <c r="BD18" s="7">
        <f t="shared" si="10"/>
        <v>0</v>
      </c>
      <c r="BE18" s="7">
        <f t="shared" si="10"/>
        <v>0</v>
      </c>
      <c r="BF18" s="7">
        <f t="shared" si="10"/>
        <v>0</v>
      </c>
      <c r="BG18" s="23">
        <f t="shared" si="10"/>
        <v>0</v>
      </c>
    </row>
    <row r="19" spans="1:59" s="26" customFormat="1" ht="15" customHeight="1">
      <c r="A19" s="64"/>
      <c r="B19" s="46"/>
      <c r="C19" s="68"/>
      <c r="D19" s="25" t="s">
        <v>112</v>
      </c>
      <c r="E19" s="7">
        <f aca="true" t="shared" si="11" ref="E19:AJ19">SUM(E23)</f>
        <v>0</v>
      </c>
      <c r="F19" s="7">
        <f t="shared" si="11"/>
        <v>0</v>
      </c>
      <c r="G19" s="7">
        <f t="shared" si="11"/>
        <v>0</v>
      </c>
      <c r="H19" s="7">
        <f t="shared" si="11"/>
        <v>0</v>
      </c>
      <c r="I19" s="7">
        <f t="shared" si="11"/>
        <v>0</v>
      </c>
      <c r="J19" s="7">
        <f t="shared" si="11"/>
        <v>0</v>
      </c>
      <c r="K19" s="7">
        <f t="shared" si="11"/>
        <v>0</v>
      </c>
      <c r="L19" s="7">
        <f t="shared" si="11"/>
        <v>0</v>
      </c>
      <c r="M19" s="7">
        <f t="shared" si="11"/>
        <v>0</v>
      </c>
      <c r="N19" s="7">
        <f t="shared" si="11"/>
        <v>0</v>
      </c>
      <c r="O19" s="7">
        <f t="shared" si="11"/>
        <v>0</v>
      </c>
      <c r="P19" s="7">
        <f t="shared" si="11"/>
        <v>0</v>
      </c>
      <c r="Q19" s="7">
        <f t="shared" si="11"/>
        <v>0</v>
      </c>
      <c r="R19" s="7">
        <f t="shared" si="11"/>
        <v>0</v>
      </c>
      <c r="S19" s="7">
        <f t="shared" si="11"/>
        <v>0</v>
      </c>
      <c r="T19" s="7">
        <f t="shared" si="11"/>
        <v>0</v>
      </c>
      <c r="U19" s="7">
        <f t="shared" si="11"/>
        <v>0</v>
      </c>
      <c r="V19" s="11">
        <f t="shared" si="11"/>
        <v>0</v>
      </c>
      <c r="W19" s="7">
        <f t="shared" si="11"/>
        <v>0</v>
      </c>
      <c r="X19" s="7">
        <f t="shared" si="11"/>
        <v>0</v>
      </c>
      <c r="Y19" s="7">
        <f t="shared" si="11"/>
        <v>0</v>
      </c>
      <c r="Z19" s="7">
        <f t="shared" si="11"/>
        <v>0</v>
      </c>
      <c r="AA19" s="7">
        <f t="shared" si="11"/>
        <v>0</v>
      </c>
      <c r="AB19" s="7">
        <f t="shared" si="11"/>
        <v>0</v>
      </c>
      <c r="AC19" s="7">
        <f t="shared" si="11"/>
        <v>0</v>
      </c>
      <c r="AD19" s="7">
        <f t="shared" si="11"/>
        <v>0</v>
      </c>
      <c r="AE19" s="7">
        <f t="shared" si="11"/>
        <v>0</v>
      </c>
      <c r="AF19" s="7">
        <f t="shared" si="11"/>
        <v>0</v>
      </c>
      <c r="AG19" s="7">
        <f t="shared" si="11"/>
        <v>0</v>
      </c>
      <c r="AH19" s="7">
        <f t="shared" si="11"/>
        <v>0</v>
      </c>
      <c r="AI19" s="7">
        <f t="shared" si="11"/>
        <v>0</v>
      </c>
      <c r="AJ19" s="7">
        <f t="shared" si="11"/>
        <v>0</v>
      </c>
      <c r="AK19" s="7">
        <f aca="true" t="shared" si="12" ref="AK19:BG19">SUM(AK23)</f>
        <v>0</v>
      </c>
      <c r="AL19" s="7">
        <f t="shared" si="12"/>
        <v>0</v>
      </c>
      <c r="AM19" s="7">
        <f t="shared" si="12"/>
        <v>0</v>
      </c>
      <c r="AN19" s="7">
        <f t="shared" si="12"/>
        <v>0</v>
      </c>
      <c r="AO19" s="7">
        <f t="shared" si="12"/>
        <v>0</v>
      </c>
      <c r="AP19" s="7">
        <f t="shared" si="12"/>
        <v>0</v>
      </c>
      <c r="AQ19" s="7">
        <f t="shared" si="12"/>
        <v>0</v>
      </c>
      <c r="AR19" s="7">
        <f t="shared" si="12"/>
        <v>0</v>
      </c>
      <c r="AS19" s="7">
        <f t="shared" si="12"/>
        <v>0</v>
      </c>
      <c r="AT19" s="7">
        <f t="shared" si="12"/>
        <v>0</v>
      </c>
      <c r="AU19" s="7">
        <f t="shared" si="12"/>
        <v>0</v>
      </c>
      <c r="AV19" s="7">
        <f t="shared" si="12"/>
        <v>0</v>
      </c>
      <c r="AW19" s="7">
        <f t="shared" si="12"/>
        <v>0</v>
      </c>
      <c r="AX19" s="11">
        <f t="shared" si="12"/>
        <v>0</v>
      </c>
      <c r="AY19" s="7">
        <f t="shared" si="12"/>
        <v>0</v>
      </c>
      <c r="AZ19" s="7">
        <f t="shared" si="12"/>
        <v>0</v>
      </c>
      <c r="BA19" s="7">
        <f t="shared" si="12"/>
        <v>0</v>
      </c>
      <c r="BB19" s="7">
        <f t="shared" si="12"/>
        <v>0</v>
      </c>
      <c r="BC19" s="7">
        <f t="shared" si="12"/>
        <v>0</v>
      </c>
      <c r="BD19" s="7">
        <f t="shared" si="12"/>
        <v>0</v>
      </c>
      <c r="BE19" s="7">
        <f t="shared" si="12"/>
        <v>0</v>
      </c>
      <c r="BF19" s="7">
        <f t="shared" si="12"/>
        <v>0</v>
      </c>
      <c r="BG19" s="23">
        <f t="shared" si="12"/>
        <v>0</v>
      </c>
    </row>
    <row r="20" spans="1:59" s="26" customFormat="1" ht="15" customHeight="1">
      <c r="A20" s="64"/>
      <c r="B20" s="46"/>
      <c r="C20" s="69"/>
      <c r="D20" s="25" t="s">
        <v>113</v>
      </c>
      <c r="E20" s="7">
        <f aca="true" t="shared" si="13" ref="E20:AJ20">SUM(E24)</f>
        <v>0</v>
      </c>
      <c r="F20" s="7">
        <f t="shared" si="13"/>
        <v>0</v>
      </c>
      <c r="G20" s="7">
        <f t="shared" si="13"/>
        <v>0</v>
      </c>
      <c r="H20" s="7">
        <f t="shared" si="13"/>
        <v>0</v>
      </c>
      <c r="I20" s="7">
        <f t="shared" si="13"/>
        <v>0</v>
      </c>
      <c r="J20" s="7">
        <f t="shared" si="13"/>
        <v>0</v>
      </c>
      <c r="K20" s="7">
        <f t="shared" si="13"/>
        <v>0</v>
      </c>
      <c r="L20" s="7">
        <f t="shared" si="13"/>
        <v>0</v>
      </c>
      <c r="M20" s="7">
        <f t="shared" si="13"/>
        <v>0</v>
      </c>
      <c r="N20" s="7">
        <f t="shared" si="13"/>
        <v>0</v>
      </c>
      <c r="O20" s="7">
        <f t="shared" si="13"/>
        <v>0</v>
      </c>
      <c r="P20" s="7">
        <f t="shared" si="13"/>
        <v>0</v>
      </c>
      <c r="Q20" s="7">
        <f t="shared" si="13"/>
        <v>0</v>
      </c>
      <c r="R20" s="7">
        <f t="shared" si="13"/>
        <v>0</v>
      </c>
      <c r="S20" s="7">
        <f t="shared" si="13"/>
        <v>0</v>
      </c>
      <c r="T20" s="7">
        <f t="shared" si="13"/>
        <v>0</v>
      </c>
      <c r="U20" s="7">
        <f t="shared" si="13"/>
        <v>6</v>
      </c>
      <c r="V20" s="11">
        <f t="shared" si="13"/>
        <v>6</v>
      </c>
      <c r="W20" s="7">
        <f t="shared" si="13"/>
        <v>0</v>
      </c>
      <c r="X20" s="7">
        <f t="shared" si="13"/>
        <v>0</v>
      </c>
      <c r="Y20" s="7">
        <f t="shared" si="13"/>
        <v>0</v>
      </c>
      <c r="Z20" s="7">
        <f t="shared" si="13"/>
        <v>0</v>
      </c>
      <c r="AA20" s="7">
        <f t="shared" si="13"/>
        <v>0</v>
      </c>
      <c r="AB20" s="7">
        <f t="shared" si="13"/>
        <v>0</v>
      </c>
      <c r="AC20" s="7">
        <f t="shared" si="13"/>
        <v>0</v>
      </c>
      <c r="AD20" s="7">
        <f t="shared" si="13"/>
        <v>0</v>
      </c>
      <c r="AE20" s="7">
        <f t="shared" si="13"/>
        <v>0</v>
      </c>
      <c r="AF20" s="7">
        <f t="shared" si="13"/>
        <v>0</v>
      </c>
      <c r="AG20" s="7">
        <f t="shared" si="13"/>
        <v>0</v>
      </c>
      <c r="AH20" s="7">
        <f t="shared" si="13"/>
        <v>0</v>
      </c>
      <c r="AI20" s="7">
        <f t="shared" si="13"/>
        <v>0</v>
      </c>
      <c r="AJ20" s="7">
        <f t="shared" si="13"/>
        <v>0</v>
      </c>
      <c r="AK20" s="7">
        <f aca="true" t="shared" si="14" ref="AK20:BG20">SUM(AK24)</f>
        <v>0</v>
      </c>
      <c r="AL20" s="7">
        <f t="shared" si="14"/>
        <v>0</v>
      </c>
      <c r="AM20" s="7">
        <f t="shared" si="14"/>
        <v>0</v>
      </c>
      <c r="AN20" s="7">
        <f t="shared" si="14"/>
        <v>0</v>
      </c>
      <c r="AO20" s="7">
        <f t="shared" si="14"/>
        <v>0</v>
      </c>
      <c r="AP20" s="7">
        <f t="shared" si="14"/>
        <v>0</v>
      </c>
      <c r="AQ20" s="7">
        <f t="shared" si="14"/>
        <v>0</v>
      </c>
      <c r="AR20" s="7">
        <f t="shared" si="14"/>
        <v>0</v>
      </c>
      <c r="AS20" s="7">
        <f t="shared" si="14"/>
        <v>0</v>
      </c>
      <c r="AT20" s="7">
        <f t="shared" si="14"/>
        <v>0</v>
      </c>
      <c r="AU20" s="7">
        <f t="shared" si="14"/>
        <v>0</v>
      </c>
      <c r="AV20" s="7">
        <f t="shared" si="14"/>
        <v>0</v>
      </c>
      <c r="AW20" s="7">
        <f t="shared" si="14"/>
        <v>0</v>
      </c>
      <c r="AX20" s="11">
        <f t="shared" si="14"/>
        <v>0</v>
      </c>
      <c r="AY20" s="7">
        <f t="shared" si="14"/>
        <v>0</v>
      </c>
      <c r="AZ20" s="7">
        <f t="shared" si="14"/>
        <v>0</v>
      </c>
      <c r="BA20" s="7">
        <f t="shared" si="14"/>
        <v>0</v>
      </c>
      <c r="BB20" s="7">
        <f t="shared" si="14"/>
        <v>0</v>
      </c>
      <c r="BC20" s="7">
        <f t="shared" si="14"/>
        <v>0</v>
      </c>
      <c r="BD20" s="7">
        <f t="shared" si="14"/>
        <v>0</v>
      </c>
      <c r="BE20" s="7">
        <f t="shared" si="14"/>
        <v>0</v>
      </c>
      <c r="BF20" s="7">
        <f t="shared" si="14"/>
        <v>0</v>
      </c>
      <c r="BG20" s="23">
        <f t="shared" si="14"/>
        <v>6</v>
      </c>
    </row>
    <row r="21" spans="1:59" ht="15" customHeight="1">
      <c r="A21" s="64"/>
      <c r="B21" s="42" t="s">
        <v>66</v>
      </c>
      <c r="C21" s="44" t="s">
        <v>67</v>
      </c>
      <c r="D21" s="6" t="s">
        <v>36</v>
      </c>
      <c r="E21" s="9">
        <v>6</v>
      </c>
      <c r="F21" s="9">
        <v>4</v>
      </c>
      <c r="G21" s="9">
        <v>6</v>
      </c>
      <c r="H21" s="9">
        <v>4</v>
      </c>
      <c r="I21" s="9">
        <v>6</v>
      </c>
      <c r="J21" s="9">
        <v>4</v>
      </c>
      <c r="K21" s="9">
        <v>6</v>
      </c>
      <c r="L21" s="9">
        <v>4</v>
      </c>
      <c r="M21" s="9">
        <v>4</v>
      </c>
      <c r="N21" s="9">
        <v>4</v>
      </c>
      <c r="O21" s="9">
        <v>4</v>
      </c>
      <c r="P21" s="9">
        <v>4</v>
      </c>
      <c r="Q21" s="9">
        <v>4</v>
      </c>
      <c r="R21" s="9">
        <v>4</v>
      </c>
      <c r="S21" s="9">
        <v>4</v>
      </c>
      <c r="T21" s="9">
        <v>4</v>
      </c>
      <c r="U21" s="24">
        <v>6</v>
      </c>
      <c r="V21" s="8">
        <f aca="true" t="shared" si="15" ref="V21:V26">SUM(E21:U21)</f>
        <v>78</v>
      </c>
      <c r="W21" s="9">
        <v>0</v>
      </c>
      <c r="X21" s="9">
        <v>0</v>
      </c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9"/>
      <c r="AX21" s="8">
        <f aca="true" t="shared" si="16" ref="AX21:AX26">SUM(Y21:AW21)</f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10">
        <f aca="true" t="shared" si="17" ref="BG21:BG26">SUM(V21+AX21)</f>
        <v>78</v>
      </c>
    </row>
    <row r="22" spans="1:59" ht="15" customHeight="1">
      <c r="A22" s="64"/>
      <c r="B22" s="42"/>
      <c r="C22" s="44"/>
      <c r="D22" s="6" t="s">
        <v>37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13"/>
      <c r="U22" s="13"/>
      <c r="V22" s="8">
        <f t="shared" si="15"/>
        <v>0</v>
      </c>
      <c r="W22" s="9">
        <v>0</v>
      </c>
      <c r="X22" s="9">
        <v>0</v>
      </c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9"/>
      <c r="AX22" s="8">
        <f t="shared" si="16"/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10">
        <f t="shared" si="17"/>
        <v>0</v>
      </c>
    </row>
    <row r="23" spans="1:59" ht="15" customHeight="1">
      <c r="A23" s="64"/>
      <c r="B23" s="42"/>
      <c r="C23" s="44"/>
      <c r="D23" s="6" t="s">
        <v>112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13"/>
      <c r="U23" s="13"/>
      <c r="V23" s="8">
        <f t="shared" si="15"/>
        <v>0</v>
      </c>
      <c r="W23" s="9">
        <v>0</v>
      </c>
      <c r="X23" s="9">
        <v>0</v>
      </c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9"/>
      <c r="AX23" s="8">
        <f t="shared" si="16"/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10">
        <f t="shared" si="17"/>
        <v>0</v>
      </c>
    </row>
    <row r="24" spans="1:59" ht="15" customHeight="1">
      <c r="A24" s="64"/>
      <c r="B24" s="42" t="s">
        <v>66</v>
      </c>
      <c r="C24" s="44" t="s">
        <v>67</v>
      </c>
      <c r="D24" s="6" t="s">
        <v>113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13"/>
      <c r="U24" s="13">
        <v>6</v>
      </c>
      <c r="V24" s="8">
        <f t="shared" si="15"/>
        <v>6</v>
      </c>
      <c r="W24" s="9">
        <v>0</v>
      </c>
      <c r="X24" s="9">
        <v>0</v>
      </c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9"/>
      <c r="AX24" s="8">
        <f t="shared" si="16"/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10">
        <f t="shared" si="17"/>
        <v>6</v>
      </c>
    </row>
    <row r="25" spans="1:59" ht="15" customHeight="1">
      <c r="A25" s="64"/>
      <c r="B25" s="42" t="s">
        <v>68</v>
      </c>
      <c r="C25" s="47" t="s">
        <v>69</v>
      </c>
      <c r="D25" s="6" t="s">
        <v>36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13"/>
      <c r="U25" s="13"/>
      <c r="V25" s="8">
        <f t="shared" si="15"/>
        <v>0</v>
      </c>
      <c r="W25" s="9">
        <v>0</v>
      </c>
      <c r="X25" s="9">
        <v>0</v>
      </c>
      <c r="Y25" s="13">
        <v>2</v>
      </c>
      <c r="Z25" s="13">
        <v>2</v>
      </c>
      <c r="AA25" s="13">
        <v>2</v>
      </c>
      <c r="AB25" s="13">
        <v>2</v>
      </c>
      <c r="AC25" s="13">
        <v>2</v>
      </c>
      <c r="AD25" s="13">
        <v>2</v>
      </c>
      <c r="AE25" s="13">
        <v>2</v>
      </c>
      <c r="AF25" s="13">
        <v>2</v>
      </c>
      <c r="AG25" s="13">
        <v>2</v>
      </c>
      <c r="AH25" s="13">
        <v>2</v>
      </c>
      <c r="AI25" s="13">
        <v>2</v>
      </c>
      <c r="AJ25" s="13">
        <v>2</v>
      </c>
      <c r="AK25" s="13">
        <v>2</v>
      </c>
      <c r="AL25" s="13">
        <v>2</v>
      </c>
      <c r="AM25" s="13">
        <v>2</v>
      </c>
      <c r="AN25" s="13">
        <v>2</v>
      </c>
      <c r="AO25" s="13">
        <v>2</v>
      </c>
      <c r="AP25" s="28">
        <v>2</v>
      </c>
      <c r="AQ25" s="13"/>
      <c r="AR25" s="13"/>
      <c r="AS25" s="13"/>
      <c r="AT25" s="13"/>
      <c r="AU25" s="13"/>
      <c r="AV25" s="13"/>
      <c r="AW25" s="13"/>
      <c r="AX25" s="8">
        <f t="shared" si="16"/>
        <v>36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10">
        <f t="shared" si="17"/>
        <v>36</v>
      </c>
    </row>
    <row r="26" spans="1:59" ht="15" customHeight="1">
      <c r="A26" s="64"/>
      <c r="B26" s="42" t="s">
        <v>68</v>
      </c>
      <c r="C26" s="48" t="s">
        <v>69</v>
      </c>
      <c r="D26" s="6" t="s">
        <v>37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13"/>
      <c r="U26" s="13"/>
      <c r="V26" s="8">
        <f t="shared" si="15"/>
        <v>0</v>
      </c>
      <c r="W26" s="9">
        <v>0</v>
      </c>
      <c r="X26" s="9">
        <v>0</v>
      </c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9"/>
      <c r="AX26" s="8">
        <f t="shared" si="16"/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10">
        <f t="shared" si="17"/>
        <v>0</v>
      </c>
    </row>
    <row r="27" spans="1:59" s="26" customFormat="1" ht="15" customHeight="1">
      <c r="A27" s="64"/>
      <c r="B27" s="46" t="s">
        <v>70</v>
      </c>
      <c r="C27" s="67" t="s">
        <v>71</v>
      </c>
      <c r="D27" s="25" t="s">
        <v>36</v>
      </c>
      <c r="E27" s="22">
        <f>SUM(E31,E35,E39,E43,E55,E47,E51)</f>
        <v>20</v>
      </c>
      <c r="F27" s="22">
        <f aca="true" t="shared" si="18" ref="F27:BG30">SUM(F31,F35,F39,F43,F55,F47,F51)</f>
        <v>24</v>
      </c>
      <c r="G27" s="22">
        <f t="shared" si="18"/>
        <v>20</v>
      </c>
      <c r="H27" s="22">
        <f t="shared" si="18"/>
        <v>24</v>
      </c>
      <c r="I27" s="22">
        <f t="shared" si="18"/>
        <v>20</v>
      </c>
      <c r="J27" s="22">
        <f t="shared" si="18"/>
        <v>24</v>
      </c>
      <c r="K27" s="22">
        <f t="shared" si="18"/>
        <v>20</v>
      </c>
      <c r="L27" s="22">
        <f t="shared" si="18"/>
        <v>24</v>
      </c>
      <c r="M27" s="22">
        <f t="shared" si="18"/>
        <v>22</v>
      </c>
      <c r="N27" s="22">
        <f t="shared" si="18"/>
        <v>24</v>
      </c>
      <c r="O27" s="22">
        <f t="shared" si="18"/>
        <v>22</v>
      </c>
      <c r="P27" s="22">
        <f t="shared" si="18"/>
        <v>24</v>
      </c>
      <c r="Q27" s="22">
        <f t="shared" si="18"/>
        <v>22</v>
      </c>
      <c r="R27" s="22">
        <f t="shared" si="18"/>
        <v>26</v>
      </c>
      <c r="S27" s="22">
        <f t="shared" si="18"/>
        <v>22</v>
      </c>
      <c r="T27" s="22">
        <f t="shared" si="18"/>
        <v>26</v>
      </c>
      <c r="U27" s="22">
        <f t="shared" si="18"/>
        <v>18</v>
      </c>
      <c r="V27" s="11">
        <f t="shared" si="18"/>
        <v>382</v>
      </c>
      <c r="W27" s="22">
        <f t="shared" si="18"/>
        <v>0</v>
      </c>
      <c r="X27" s="22">
        <f t="shared" si="18"/>
        <v>0</v>
      </c>
      <c r="Y27" s="22">
        <f t="shared" si="18"/>
        <v>6</v>
      </c>
      <c r="Z27" s="22">
        <f t="shared" si="18"/>
        <v>6</v>
      </c>
      <c r="AA27" s="22">
        <f t="shared" si="18"/>
        <v>6</v>
      </c>
      <c r="AB27" s="22">
        <f t="shared" si="18"/>
        <v>6</v>
      </c>
      <c r="AC27" s="22">
        <f t="shared" si="18"/>
        <v>6</v>
      </c>
      <c r="AD27" s="22">
        <f t="shared" si="18"/>
        <v>6</v>
      </c>
      <c r="AE27" s="22">
        <f t="shared" si="18"/>
        <v>6</v>
      </c>
      <c r="AF27" s="22">
        <f t="shared" si="18"/>
        <v>6</v>
      </c>
      <c r="AG27" s="22">
        <f t="shared" si="18"/>
        <v>6</v>
      </c>
      <c r="AH27" s="22">
        <f t="shared" si="18"/>
        <v>6</v>
      </c>
      <c r="AI27" s="22">
        <f t="shared" si="18"/>
        <v>6</v>
      </c>
      <c r="AJ27" s="22">
        <f t="shared" si="18"/>
        <v>6</v>
      </c>
      <c r="AK27" s="22">
        <f t="shared" si="18"/>
        <v>8</v>
      </c>
      <c r="AL27" s="22">
        <f t="shared" si="18"/>
        <v>6</v>
      </c>
      <c r="AM27" s="22">
        <f t="shared" si="18"/>
        <v>8</v>
      </c>
      <c r="AN27" s="22">
        <f t="shared" si="18"/>
        <v>6</v>
      </c>
      <c r="AO27" s="22">
        <f t="shared" si="18"/>
        <v>12</v>
      </c>
      <c r="AP27" s="22">
        <f t="shared" si="18"/>
        <v>16</v>
      </c>
      <c r="AQ27" s="22">
        <f t="shared" si="18"/>
        <v>4</v>
      </c>
      <c r="AR27" s="22">
        <f t="shared" si="18"/>
        <v>0</v>
      </c>
      <c r="AS27" s="22">
        <f t="shared" si="18"/>
        <v>0</v>
      </c>
      <c r="AT27" s="22">
        <f t="shared" si="18"/>
        <v>0</v>
      </c>
      <c r="AU27" s="22">
        <f t="shared" si="18"/>
        <v>0</v>
      </c>
      <c r="AV27" s="22">
        <f t="shared" si="18"/>
        <v>0</v>
      </c>
      <c r="AW27" s="22">
        <f t="shared" si="18"/>
        <v>0</v>
      </c>
      <c r="AX27" s="11">
        <f t="shared" si="18"/>
        <v>132</v>
      </c>
      <c r="AY27" s="22">
        <f t="shared" si="18"/>
        <v>0</v>
      </c>
      <c r="AZ27" s="22">
        <f t="shared" si="18"/>
        <v>0</v>
      </c>
      <c r="BA27" s="22">
        <f t="shared" si="18"/>
        <v>0</v>
      </c>
      <c r="BB27" s="22">
        <f t="shared" si="18"/>
        <v>0</v>
      </c>
      <c r="BC27" s="22">
        <f t="shared" si="18"/>
        <v>0</v>
      </c>
      <c r="BD27" s="22">
        <f t="shared" si="18"/>
        <v>0</v>
      </c>
      <c r="BE27" s="22">
        <f t="shared" si="18"/>
        <v>0</v>
      </c>
      <c r="BF27" s="22">
        <f t="shared" si="18"/>
        <v>0</v>
      </c>
      <c r="BG27" s="32">
        <f t="shared" si="18"/>
        <v>514</v>
      </c>
    </row>
    <row r="28" spans="1:59" s="26" customFormat="1" ht="15" customHeight="1">
      <c r="A28" s="64"/>
      <c r="B28" s="46"/>
      <c r="C28" s="68"/>
      <c r="D28" s="25" t="s">
        <v>37</v>
      </c>
      <c r="E28" s="22">
        <f>SUM(E32,E36,E40,E44,E56,E48,E52)</f>
        <v>0</v>
      </c>
      <c r="F28" s="22">
        <f aca="true" t="shared" si="19" ref="F28:T28">SUM(F32,F36,F40,F44,F56,F48,F52)</f>
        <v>0</v>
      </c>
      <c r="G28" s="22">
        <f t="shared" si="19"/>
        <v>0</v>
      </c>
      <c r="H28" s="22">
        <f t="shared" si="19"/>
        <v>0</v>
      </c>
      <c r="I28" s="22">
        <f t="shared" si="19"/>
        <v>0</v>
      </c>
      <c r="J28" s="22">
        <f t="shared" si="19"/>
        <v>0</v>
      </c>
      <c r="K28" s="22">
        <f t="shared" si="19"/>
        <v>0</v>
      </c>
      <c r="L28" s="22">
        <f t="shared" si="19"/>
        <v>0</v>
      </c>
      <c r="M28" s="22">
        <f t="shared" si="19"/>
        <v>0</v>
      </c>
      <c r="N28" s="22">
        <f t="shared" si="19"/>
        <v>0</v>
      </c>
      <c r="O28" s="22">
        <f t="shared" si="19"/>
        <v>0</v>
      </c>
      <c r="P28" s="22">
        <f t="shared" si="19"/>
        <v>0</v>
      </c>
      <c r="Q28" s="22">
        <f t="shared" si="19"/>
        <v>0</v>
      </c>
      <c r="R28" s="22">
        <f t="shared" si="19"/>
        <v>0</v>
      </c>
      <c r="S28" s="22">
        <f t="shared" si="19"/>
        <v>2</v>
      </c>
      <c r="T28" s="22">
        <f t="shared" si="19"/>
        <v>2</v>
      </c>
      <c r="U28" s="22">
        <f t="shared" si="18"/>
        <v>0</v>
      </c>
      <c r="V28" s="11">
        <f t="shared" si="18"/>
        <v>4</v>
      </c>
      <c r="W28" s="22">
        <f t="shared" si="18"/>
        <v>0</v>
      </c>
      <c r="X28" s="22">
        <f t="shared" si="18"/>
        <v>0</v>
      </c>
      <c r="Y28" s="22">
        <f t="shared" si="18"/>
        <v>0</v>
      </c>
      <c r="Z28" s="22">
        <f t="shared" si="18"/>
        <v>0</v>
      </c>
      <c r="AA28" s="22">
        <f t="shared" si="18"/>
        <v>0</v>
      </c>
      <c r="AB28" s="22">
        <f t="shared" si="18"/>
        <v>0</v>
      </c>
      <c r="AC28" s="22">
        <f t="shared" si="18"/>
        <v>0</v>
      </c>
      <c r="AD28" s="22">
        <f t="shared" si="18"/>
        <v>0</v>
      </c>
      <c r="AE28" s="22">
        <f t="shared" si="18"/>
        <v>0</v>
      </c>
      <c r="AF28" s="22">
        <f t="shared" si="18"/>
        <v>0</v>
      </c>
      <c r="AG28" s="22">
        <f t="shared" si="18"/>
        <v>0</v>
      </c>
      <c r="AH28" s="22">
        <f t="shared" si="18"/>
        <v>0</v>
      </c>
      <c r="AI28" s="22">
        <f t="shared" si="18"/>
        <v>0</v>
      </c>
      <c r="AJ28" s="22">
        <f t="shared" si="18"/>
        <v>0</v>
      </c>
      <c r="AK28" s="22">
        <f t="shared" si="18"/>
        <v>0</v>
      </c>
      <c r="AL28" s="22">
        <f t="shared" si="18"/>
        <v>0</v>
      </c>
      <c r="AM28" s="22">
        <f t="shared" si="18"/>
        <v>0</v>
      </c>
      <c r="AN28" s="22">
        <f t="shared" si="18"/>
        <v>0</v>
      </c>
      <c r="AO28" s="22">
        <f t="shared" si="18"/>
        <v>0</v>
      </c>
      <c r="AP28" s="22">
        <f t="shared" si="18"/>
        <v>0</v>
      </c>
      <c r="AQ28" s="22">
        <f t="shared" si="18"/>
        <v>0</v>
      </c>
      <c r="AR28" s="22">
        <f t="shared" si="18"/>
        <v>0</v>
      </c>
      <c r="AS28" s="22">
        <f t="shared" si="18"/>
        <v>0</v>
      </c>
      <c r="AT28" s="22">
        <f t="shared" si="18"/>
        <v>0</v>
      </c>
      <c r="AU28" s="22">
        <f t="shared" si="18"/>
        <v>0</v>
      </c>
      <c r="AV28" s="22">
        <f t="shared" si="18"/>
        <v>0</v>
      </c>
      <c r="AW28" s="22">
        <f t="shared" si="18"/>
        <v>0</v>
      </c>
      <c r="AX28" s="11">
        <f t="shared" si="18"/>
        <v>0</v>
      </c>
      <c r="AY28" s="22">
        <f t="shared" si="18"/>
        <v>0</v>
      </c>
      <c r="AZ28" s="22">
        <f t="shared" si="18"/>
        <v>0</v>
      </c>
      <c r="BA28" s="22">
        <f t="shared" si="18"/>
        <v>0</v>
      </c>
      <c r="BB28" s="22">
        <f t="shared" si="18"/>
        <v>0</v>
      </c>
      <c r="BC28" s="22">
        <f t="shared" si="18"/>
        <v>0</v>
      </c>
      <c r="BD28" s="22">
        <f t="shared" si="18"/>
        <v>0</v>
      </c>
      <c r="BE28" s="22">
        <f t="shared" si="18"/>
        <v>0</v>
      </c>
      <c r="BF28" s="22">
        <f t="shared" si="18"/>
        <v>0</v>
      </c>
      <c r="BG28" s="32">
        <f t="shared" si="18"/>
        <v>4</v>
      </c>
    </row>
    <row r="29" spans="1:59" s="26" customFormat="1" ht="15" customHeight="1">
      <c r="A29" s="64"/>
      <c r="B29" s="46"/>
      <c r="C29" s="68"/>
      <c r="D29" s="25" t="s">
        <v>112</v>
      </c>
      <c r="E29" s="22">
        <f>SUM(E33,E37,E41,E45,E57,E49,E53)</f>
        <v>0</v>
      </c>
      <c r="F29" s="22">
        <f t="shared" si="18"/>
        <v>0</v>
      </c>
      <c r="G29" s="22">
        <f t="shared" si="18"/>
        <v>0</v>
      </c>
      <c r="H29" s="22">
        <f t="shared" si="18"/>
        <v>0</v>
      </c>
      <c r="I29" s="22">
        <f t="shared" si="18"/>
        <v>0</v>
      </c>
      <c r="J29" s="22">
        <f t="shared" si="18"/>
        <v>0</v>
      </c>
      <c r="K29" s="22">
        <f t="shared" si="18"/>
        <v>0</v>
      </c>
      <c r="L29" s="22">
        <f t="shared" si="18"/>
        <v>0</v>
      </c>
      <c r="M29" s="22">
        <f t="shared" si="18"/>
        <v>0</v>
      </c>
      <c r="N29" s="22">
        <f t="shared" si="18"/>
        <v>0</v>
      </c>
      <c r="O29" s="22">
        <f t="shared" si="18"/>
        <v>0</v>
      </c>
      <c r="P29" s="22">
        <f t="shared" si="18"/>
        <v>0</v>
      </c>
      <c r="Q29" s="22">
        <f t="shared" si="18"/>
        <v>0</v>
      </c>
      <c r="R29" s="22">
        <f t="shared" si="18"/>
        <v>0</v>
      </c>
      <c r="S29" s="22">
        <f t="shared" si="18"/>
        <v>0</v>
      </c>
      <c r="T29" s="22">
        <f t="shared" si="18"/>
        <v>0</v>
      </c>
      <c r="U29" s="22">
        <f t="shared" si="18"/>
        <v>0</v>
      </c>
      <c r="V29" s="11">
        <f t="shared" si="18"/>
        <v>0</v>
      </c>
      <c r="W29" s="22">
        <f t="shared" si="18"/>
        <v>0</v>
      </c>
      <c r="X29" s="22">
        <f t="shared" si="18"/>
        <v>0</v>
      </c>
      <c r="Y29" s="22">
        <f t="shared" si="18"/>
        <v>0</v>
      </c>
      <c r="Z29" s="22">
        <f t="shared" si="18"/>
        <v>0</v>
      </c>
      <c r="AA29" s="22">
        <f t="shared" si="18"/>
        <v>0</v>
      </c>
      <c r="AB29" s="22">
        <f t="shared" si="18"/>
        <v>0</v>
      </c>
      <c r="AC29" s="22">
        <f t="shared" si="18"/>
        <v>0</v>
      </c>
      <c r="AD29" s="22">
        <f t="shared" si="18"/>
        <v>0</v>
      </c>
      <c r="AE29" s="22">
        <f t="shared" si="18"/>
        <v>0</v>
      </c>
      <c r="AF29" s="22">
        <f t="shared" si="18"/>
        <v>0</v>
      </c>
      <c r="AG29" s="22">
        <f t="shared" si="18"/>
        <v>0</v>
      </c>
      <c r="AH29" s="22">
        <f t="shared" si="18"/>
        <v>0</v>
      </c>
      <c r="AI29" s="22">
        <f t="shared" si="18"/>
        <v>0</v>
      </c>
      <c r="AJ29" s="22">
        <f t="shared" si="18"/>
        <v>0</v>
      </c>
      <c r="AK29" s="22">
        <f t="shared" si="18"/>
        <v>0</v>
      </c>
      <c r="AL29" s="22">
        <f t="shared" si="18"/>
        <v>0</v>
      </c>
      <c r="AM29" s="22">
        <f t="shared" si="18"/>
        <v>0</v>
      </c>
      <c r="AN29" s="22">
        <f t="shared" si="18"/>
        <v>0</v>
      </c>
      <c r="AO29" s="22">
        <f t="shared" si="18"/>
        <v>0</v>
      </c>
      <c r="AP29" s="22">
        <f t="shared" si="18"/>
        <v>0</v>
      </c>
      <c r="AQ29" s="22">
        <f t="shared" si="18"/>
        <v>0</v>
      </c>
      <c r="AR29" s="22">
        <f t="shared" si="18"/>
        <v>0</v>
      </c>
      <c r="AS29" s="22">
        <f t="shared" si="18"/>
        <v>0</v>
      </c>
      <c r="AT29" s="22">
        <f t="shared" si="18"/>
        <v>0</v>
      </c>
      <c r="AU29" s="22">
        <f t="shared" si="18"/>
        <v>0</v>
      </c>
      <c r="AV29" s="22">
        <f t="shared" si="18"/>
        <v>0</v>
      </c>
      <c r="AW29" s="22">
        <f t="shared" si="18"/>
        <v>0</v>
      </c>
      <c r="AX29" s="11">
        <f t="shared" si="18"/>
        <v>0</v>
      </c>
      <c r="AY29" s="22">
        <f t="shared" si="18"/>
        <v>0</v>
      </c>
      <c r="AZ29" s="22">
        <f t="shared" si="18"/>
        <v>0</v>
      </c>
      <c r="BA29" s="22">
        <f t="shared" si="18"/>
        <v>0</v>
      </c>
      <c r="BB29" s="22">
        <f t="shared" si="18"/>
        <v>0</v>
      </c>
      <c r="BC29" s="22">
        <f t="shared" si="18"/>
        <v>0</v>
      </c>
      <c r="BD29" s="22">
        <f t="shared" si="18"/>
        <v>0</v>
      </c>
      <c r="BE29" s="22">
        <f t="shared" si="18"/>
        <v>0</v>
      </c>
      <c r="BF29" s="22">
        <f t="shared" si="18"/>
        <v>0</v>
      </c>
      <c r="BG29" s="32">
        <f t="shared" si="18"/>
        <v>0</v>
      </c>
    </row>
    <row r="30" spans="1:59" s="26" customFormat="1" ht="15" customHeight="1">
      <c r="A30" s="64"/>
      <c r="B30" s="46" t="s">
        <v>70</v>
      </c>
      <c r="C30" s="69" t="s">
        <v>71</v>
      </c>
      <c r="D30" s="25" t="s">
        <v>113</v>
      </c>
      <c r="E30" s="22">
        <f>SUM(E34,E38,E42,E46,E58,E50,E54)</f>
        <v>0</v>
      </c>
      <c r="F30" s="22">
        <f t="shared" si="18"/>
        <v>0</v>
      </c>
      <c r="G30" s="22">
        <f t="shared" si="18"/>
        <v>0</v>
      </c>
      <c r="H30" s="22">
        <f t="shared" si="18"/>
        <v>0</v>
      </c>
      <c r="I30" s="22">
        <f t="shared" si="18"/>
        <v>0</v>
      </c>
      <c r="J30" s="22">
        <f t="shared" si="18"/>
        <v>0</v>
      </c>
      <c r="K30" s="22">
        <f t="shared" si="18"/>
        <v>0</v>
      </c>
      <c r="L30" s="22">
        <f t="shared" si="18"/>
        <v>0</v>
      </c>
      <c r="M30" s="22">
        <f t="shared" si="18"/>
        <v>0</v>
      </c>
      <c r="N30" s="22">
        <f t="shared" si="18"/>
        <v>0</v>
      </c>
      <c r="O30" s="22">
        <f t="shared" si="18"/>
        <v>0</v>
      </c>
      <c r="P30" s="22">
        <f t="shared" si="18"/>
        <v>0</v>
      </c>
      <c r="Q30" s="22">
        <f t="shared" si="18"/>
        <v>0</v>
      </c>
      <c r="R30" s="22">
        <f t="shared" si="18"/>
        <v>0</v>
      </c>
      <c r="S30" s="22">
        <f t="shared" si="18"/>
        <v>0</v>
      </c>
      <c r="T30" s="22">
        <f t="shared" si="18"/>
        <v>6</v>
      </c>
      <c r="U30" s="22">
        <f t="shared" si="18"/>
        <v>12</v>
      </c>
      <c r="V30" s="11">
        <f t="shared" si="18"/>
        <v>18</v>
      </c>
      <c r="W30" s="22">
        <f t="shared" si="18"/>
        <v>0</v>
      </c>
      <c r="X30" s="22">
        <f t="shared" si="18"/>
        <v>0</v>
      </c>
      <c r="Y30" s="22">
        <f t="shared" si="18"/>
        <v>0</v>
      </c>
      <c r="Z30" s="22">
        <f t="shared" si="18"/>
        <v>0</v>
      </c>
      <c r="AA30" s="22">
        <f t="shared" si="18"/>
        <v>0</v>
      </c>
      <c r="AB30" s="22">
        <f t="shared" si="18"/>
        <v>0</v>
      </c>
      <c r="AC30" s="22">
        <f t="shared" si="18"/>
        <v>0</v>
      </c>
      <c r="AD30" s="22">
        <f t="shared" si="18"/>
        <v>0</v>
      </c>
      <c r="AE30" s="22">
        <f t="shared" si="18"/>
        <v>0</v>
      </c>
      <c r="AF30" s="22">
        <f t="shared" si="18"/>
        <v>0</v>
      </c>
      <c r="AG30" s="22">
        <f t="shared" si="18"/>
        <v>0</v>
      </c>
      <c r="AH30" s="22">
        <f t="shared" si="18"/>
        <v>0</v>
      </c>
      <c r="AI30" s="22">
        <f t="shared" si="18"/>
        <v>0</v>
      </c>
      <c r="AJ30" s="22">
        <f t="shared" si="18"/>
        <v>0</v>
      </c>
      <c r="AK30" s="22">
        <f t="shared" si="18"/>
        <v>0</v>
      </c>
      <c r="AL30" s="22">
        <f t="shared" si="18"/>
        <v>0</v>
      </c>
      <c r="AM30" s="22">
        <f t="shared" si="18"/>
        <v>0</v>
      </c>
      <c r="AN30" s="22">
        <f t="shared" si="18"/>
        <v>0</v>
      </c>
      <c r="AO30" s="22">
        <f t="shared" si="18"/>
        <v>0</v>
      </c>
      <c r="AP30" s="22">
        <f t="shared" si="18"/>
        <v>0</v>
      </c>
      <c r="AQ30" s="22">
        <f t="shared" si="18"/>
        <v>0</v>
      </c>
      <c r="AR30" s="22">
        <f t="shared" si="18"/>
        <v>0</v>
      </c>
      <c r="AS30" s="22">
        <f t="shared" si="18"/>
        <v>0</v>
      </c>
      <c r="AT30" s="22">
        <f t="shared" si="18"/>
        <v>0</v>
      </c>
      <c r="AU30" s="22">
        <f t="shared" si="18"/>
        <v>0</v>
      </c>
      <c r="AV30" s="22">
        <f t="shared" si="18"/>
        <v>0</v>
      </c>
      <c r="AW30" s="22">
        <f t="shared" si="18"/>
        <v>0</v>
      </c>
      <c r="AX30" s="11">
        <f t="shared" si="18"/>
        <v>0</v>
      </c>
      <c r="AY30" s="22">
        <f t="shared" si="18"/>
        <v>0</v>
      </c>
      <c r="AZ30" s="22">
        <f t="shared" si="18"/>
        <v>0</v>
      </c>
      <c r="BA30" s="22">
        <f t="shared" si="18"/>
        <v>0</v>
      </c>
      <c r="BB30" s="22">
        <f t="shared" si="18"/>
        <v>0</v>
      </c>
      <c r="BC30" s="22">
        <f t="shared" si="18"/>
        <v>0</v>
      </c>
      <c r="BD30" s="22">
        <f t="shared" si="18"/>
        <v>0</v>
      </c>
      <c r="BE30" s="22">
        <f t="shared" si="18"/>
        <v>0</v>
      </c>
      <c r="BF30" s="22">
        <f t="shared" si="18"/>
        <v>0</v>
      </c>
      <c r="BG30" s="32">
        <f t="shared" si="18"/>
        <v>18</v>
      </c>
    </row>
    <row r="31" spans="1:59" s="35" customFormat="1" ht="15" customHeight="1">
      <c r="A31" s="64"/>
      <c r="B31" s="42" t="s">
        <v>72</v>
      </c>
      <c r="C31" s="47" t="s">
        <v>73</v>
      </c>
      <c r="D31" s="6" t="s">
        <v>36</v>
      </c>
      <c r="E31" s="13">
        <v>4</v>
      </c>
      <c r="F31" s="13">
        <v>4</v>
      </c>
      <c r="G31" s="13">
        <v>4</v>
      </c>
      <c r="H31" s="13">
        <v>4</v>
      </c>
      <c r="I31" s="13">
        <v>4</v>
      </c>
      <c r="J31" s="13">
        <v>4</v>
      </c>
      <c r="K31" s="12">
        <v>2</v>
      </c>
      <c r="L31" s="13">
        <v>4</v>
      </c>
      <c r="M31" s="13">
        <v>4</v>
      </c>
      <c r="N31" s="13">
        <v>4</v>
      </c>
      <c r="O31" s="13">
        <v>4</v>
      </c>
      <c r="P31" s="13">
        <v>4</v>
      </c>
      <c r="Q31" s="13">
        <v>6</v>
      </c>
      <c r="R31" s="13">
        <v>6</v>
      </c>
      <c r="S31" s="13">
        <v>6</v>
      </c>
      <c r="T31" s="24">
        <v>6</v>
      </c>
      <c r="U31" s="13"/>
      <c r="V31" s="8">
        <f aca="true" t="shared" si="20" ref="V31:V58">SUM(E31:U31)</f>
        <v>70</v>
      </c>
      <c r="W31" s="9">
        <v>0</v>
      </c>
      <c r="X31" s="9">
        <v>0</v>
      </c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9"/>
      <c r="AX31" s="8">
        <f aca="true" t="shared" si="21" ref="AX31:AX58">SUM(Y31:AW31)</f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10">
        <f aca="true" t="shared" si="22" ref="BG31:BG58">SUM(V31+AX31)</f>
        <v>70</v>
      </c>
    </row>
    <row r="32" spans="1:59" s="35" customFormat="1" ht="15" customHeight="1">
      <c r="A32" s="64"/>
      <c r="B32" s="42" t="s">
        <v>72</v>
      </c>
      <c r="C32" s="88" t="s">
        <v>73</v>
      </c>
      <c r="D32" s="6" t="s">
        <v>37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8">
        <f t="shared" si="20"/>
        <v>0</v>
      </c>
      <c r="W32" s="9">
        <v>0</v>
      </c>
      <c r="X32" s="9">
        <v>0</v>
      </c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9"/>
      <c r="AX32" s="8">
        <f t="shared" si="21"/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10">
        <f t="shared" si="22"/>
        <v>0</v>
      </c>
    </row>
    <row r="33" spans="1:59" s="35" customFormat="1" ht="15" customHeight="1">
      <c r="A33" s="64"/>
      <c r="B33" s="42" t="s">
        <v>72</v>
      </c>
      <c r="C33" s="88" t="s">
        <v>73</v>
      </c>
      <c r="D33" s="6" t="s">
        <v>112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8">
        <f t="shared" si="20"/>
        <v>0</v>
      </c>
      <c r="W33" s="9">
        <v>0</v>
      </c>
      <c r="X33" s="9">
        <v>0</v>
      </c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9"/>
      <c r="AX33" s="8">
        <f t="shared" si="21"/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10">
        <f t="shared" si="22"/>
        <v>0</v>
      </c>
    </row>
    <row r="34" spans="1:59" s="35" customFormat="1" ht="15" customHeight="1">
      <c r="A34" s="64"/>
      <c r="B34" s="42" t="s">
        <v>72</v>
      </c>
      <c r="C34" s="48" t="s">
        <v>73</v>
      </c>
      <c r="D34" s="6" t="s">
        <v>113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>
        <v>6</v>
      </c>
      <c r="U34" s="13"/>
      <c r="V34" s="8">
        <f t="shared" si="20"/>
        <v>6</v>
      </c>
      <c r="W34" s="9">
        <v>0</v>
      </c>
      <c r="X34" s="9">
        <v>0</v>
      </c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9"/>
      <c r="AX34" s="8">
        <f t="shared" si="21"/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10">
        <f t="shared" si="22"/>
        <v>6</v>
      </c>
    </row>
    <row r="35" spans="1:59" s="35" customFormat="1" ht="15" customHeight="1">
      <c r="A35" s="64"/>
      <c r="B35" s="85" t="s">
        <v>76</v>
      </c>
      <c r="C35" s="47" t="s">
        <v>77</v>
      </c>
      <c r="D35" s="6" t="s">
        <v>36</v>
      </c>
      <c r="E35" s="13">
        <v>2</v>
      </c>
      <c r="F35" s="13">
        <v>4</v>
      </c>
      <c r="G35" s="13">
        <v>2</v>
      </c>
      <c r="H35" s="13">
        <v>4</v>
      </c>
      <c r="I35" s="13">
        <v>2</v>
      </c>
      <c r="J35" s="13">
        <v>4</v>
      </c>
      <c r="K35" s="13">
        <v>2</v>
      </c>
      <c r="L35" s="13">
        <v>4</v>
      </c>
      <c r="M35" s="13">
        <v>2</v>
      </c>
      <c r="N35" s="13">
        <v>4</v>
      </c>
      <c r="O35" s="13">
        <v>2</v>
      </c>
      <c r="P35" s="13">
        <v>4</v>
      </c>
      <c r="Q35" s="13">
        <v>2</v>
      </c>
      <c r="R35" s="13">
        <v>4</v>
      </c>
      <c r="S35" s="13">
        <v>2</v>
      </c>
      <c r="T35" s="28">
        <v>4</v>
      </c>
      <c r="U35" s="13"/>
      <c r="V35" s="8">
        <f t="shared" si="20"/>
        <v>48</v>
      </c>
      <c r="W35" s="9">
        <v>0</v>
      </c>
      <c r="X35" s="9">
        <v>0</v>
      </c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9"/>
      <c r="AX35" s="8">
        <f t="shared" si="21"/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10">
        <f t="shared" si="22"/>
        <v>48</v>
      </c>
    </row>
    <row r="36" spans="1:59" s="35" customFormat="1" ht="15" customHeight="1">
      <c r="A36" s="64"/>
      <c r="B36" s="86"/>
      <c r="C36" s="88"/>
      <c r="D36" s="6" t="s">
        <v>37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8">
        <f t="shared" si="20"/>
        <v>0</v>
      </c>
      <c r="W36" s="9">
        <v>0</v>
      </c>
      <c r="X36" s="9">
        <v>0</v>
      </c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9"/>
      <c r="AX36" s="8">
        <f t="shared" si="21"/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9">
        <v>0</v>
      </c>
      <c r="BF36" s="9">
        <v>0</v>
      </c>
      <c r="BG36" s="10">
        <f t="shared" si="22"/>
        <v>0</v>
      </c>
    </row>
    <row r="37" spans="1:59" s="35" customFormat="1" ht="15" customHeight="1">
      <c r="A37" s="64"/>
      <c r="B37" s="86"/>
      <c r="C37" s="88"/>
      <c r="D37" s="6" t="s">
        <v>112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8">
        <f t="shared" si="20"/>
        <v>0</v>
      </c>
      <c r="W37" s="9">
        <v>0</v>
      </c>
      <c r="X37" s="9">
        <v>0</v>
      </c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9"/>
      <c r="AX37" s="8">
        <f t="shared" si="21"/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9">
        <v>0</v>
      </c>
      <c r="BF37" s="9">
        <v>0</v>
      </c>
      <c r="BG37" s="10">
        <f t="shared" si="22"/>
        <v>0</v>
      </c>
    </row>
    <row r="38" spans="1:59" s="35" customFormat="1" ht="15" customHeight="1">
      <c r="A38" s="64"/>
      <c r="B38" s="87"/>
      <c r="C38" s="48"/>
      <c r="D38" s="6" t="s">
        <v>113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8">
        <f t="shared" si="20"/>
        <v>0</v>
      </c>
      <c r="W38" s="9">
        <v>0</v>
      </c>
      <c r="X38" s="9">
        <v>0</v>
      </c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9"/>
      <c r="AX38" s="8">
        <f t="shared" si="21"/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10">
        <f t="shared" si="22"/>
        <v>0</v>
      </c>
    </row>
    <row r="39" spans="1:59" s="35" customFormat="1" ht="15" customHeight="1">
      <c r="A39" s="64"/>
      <c r="B39" s="85" t="s">
        <v>78</v>
      </c>
      <c r="C39" s="47" t="s">
        <v>79</v>
      </c>
      <c r="D39" s="6" t="s">
        <v>36</v>
      </c>
      <c r="E39" s="13">
        <v>10</v>
      </c>
      <c r="F39" s="13">
        <v>10</v>
      </c>
      <c r="G39" s="13">
        <v>10</v>
      </c>
      <c r="H39" s="13">
        <v>10</v>
      </c>
      <c r="I39" s="13">
        <v>10</v>
      </c>
      <c r="J39" s="13">
        <v>10</v>
      </c>
      <c r="K39" s="13">
        <v>10</v>
      </c>
      <c r="L39" s="13">
        <v>10</v>
      </c>
      <c r="M39" s="13">
        <v>10</v>
      </c>
      <c r="N39" s="13">
        <v>10</v>
      </c>
      <c r="O39" s="13">
        <v>10</v>
      </c>
      <c r="P39" s="13">
        <v>10</v>
      </c>
      <c r="Q39" s="13">
        <v>10</v>
      </c>
      <c r="R39" s="13">
        <v>10</v>
      </c>
      <c r="S39" s="13">
        <v>10</v>
      </c>
      <c r="T39" s="13">
        <v>10</v>
      </c>
      <c r="U39" s="24">
        <v>8</v>
      </c>
      <c r="V39" s="8">
        <f t="shared" si="20"/>
        <v>168</v>
      </c>
      <c r="W39" s="9">
        <v>0</v>
      </c>
      <c r="X39" s="9">
        <v>0</v>
      </c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9"/>
      <c r="AX39" s="8">
        <f t="shared" si="21"/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10">
        <f t="shared" si="22"/>
        <v>168</v>
      </c>
    </row>
    <row r="40" spans="1:59" s="35" customFormat="1" ht="15" customHeight="1">
      <c r="A40" s="64"/>
      <c r="B40" s="86" t="s">
        <v>78</v>
      </c>
      <c r="C40" s="88" t="s">
        <v>79</v>
      </c>
      <c r="D40" s="6" t="s">
        <v>37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>
        <f t="shared" si="20"/>
        <v>0</v>
      </c>
      <c r="W40" s="9">
        <v>0</v>
      </c>
      <c r="X40" s="9">
        <v>0</v>
      </c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9"/>
      <c r="AX40" s="8">
        <f t="shared" si="21"/>
        <v>0</v>
      </c>
      <c r="AY40" s="9">
        <v>0</v>
      </c>
      <c r="AZ40" s="9">
        <v>0</v>
      </c>
      <c r="BA40" s="9">
        <v>0</v>
      </c>
      <c r="BB40" s="9">
        <v>0</v>
      </c>
      <c r="BC40" s="9">
        <v>0</v>
      </c>
      <c r="BD40" s="9">
        <v>0</v>
      </c>
      <c r="BE40" s="9">
        <v>0</v>
      </c>
      <c r="BF40" s="9">
        <v>0</v>
      </c>
      <c r="BG40" s="10">
        <f t="shared" si="22"/>
        <v>0</v>
      </c>
    </row>
    <row r="41" spans="1:59" s="35" customFormat="1" ht="15" customHeight="1">
      <c r="A41" s="64"/>
      <c r="B41" s="86" t="s">
        <v>78</v>
      </c>
      <c r="C41" s="88" t="s">
        <v>79</v>
      </c>
      <c r="D41" s="6" t="s">
        <v>112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8">
        <f t="shared" si="20"/>
        <v>0</v>
      </c>
      <c r="W41" s="9">
        <v>0</v>
      </c>
      <c r="X41" s="9">
        <v>0</v>
      </c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9"/>
      <c r="AX41" s="8">
        <f t="shared" si="21"/>
        <v>0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9">
        <v>0</v>
      </c>
      <c r="BF41" s="9">
        <v>0</v>
      </c>
      <c r="BG41" s="10">
        <f t="shared" si="22"/>
        <v>0</v>
      </c>
    </row>
    <row r="42" spans="1:59" s="35" customFormat="1" ht="15" customHeight="1">
      <c r="A42" s="64"/>
      <c r="B42" s="87" t="s">
        <v>78</v>
      </c>
      <c r="C42" s="48" t="s">
        <v>79</v>
      </c>
      <c r="D42" s="6" t="s">
        <v>113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>
        <v>6</v>
      </c>
      <c r="V42" s="8">
        <f t="shared" si="20"/>
        <v>6</v>
      </c>
      <c r="W42" s="9">
        <v>0</v>
      </c>
      <c r="X42" s="9">
        <v>0</v>
      </c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9"/>
      <c r="AX42" s="8">
        <f t="shared" si="21"/>
        <v>0</v>
      </c>
      <c r="AY42" s="9">
        <v>0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9">
        <v>0</v>
      </c>
      <c r="BF42" s="9">
        <v>0</v>
      </c>
      <c r="BG42" s="10">
        <f t="shared" si="22"/>
        <v>6</v>
      </c>
    </row>
    <row r="43" spans="1:59" s="35" customFormat="1" ht="15" customHeight="1">
      <c r="A43" s="64"/>
      <c r="B43" s="85" t="s">
        <v>80</v>
      </c>
      <c r="C43" s="47" t="s">
        <v>81</v>
      </c>
      <c r="D43" s="6" t="s">
        <v>36</v>
      </c>
      <c r="E43" s="12">
        <v>4</v>
      </c>
      <c r="F43" s="13">
        <v>6</v>
      </c>
      <c r="G43" s="12">
        <v>4</v>
      </c>
      <c r="H43" s="13">
        <v>6</v>
      </c>
      <c r="I43" s="12">
        <v>4</v>
      </c>
      <c r="J43" s="13">
        <v>6</v>
      </c>
      <c r="K43" s="13">
        <v>6</v>
      </c>
      <c r="L43" s="13">
        <v>6</v>
      </c>
      <c r="M43" s="13">
        <v>6</v>
      </c>
      <c r="N43" s="13">
        <v>6</v>
      </c>
      <c r="O43" s="13">
        <v>6</v>
      </c>
      <c r="P43" s="13">
        <v>6</v>
      </c>
      <c r="Q43" s="13">
        <v>4</v>
      </c>
      <c r="R43" s="13">
        <v>6</v>
      </c>
      <c r="S43" s="13">
        <v>4</v>
      </c>
      <c r="T43" s="13">
        <v>6</v>
      </c>
      <c r="U43" s="24">
        <v>10</v>
      </c>
      <c r="V43" s="8">
        <f t="shared" si="20"/>
        <v>96</v>
      </c>
      <c r="W43" s="9">
        <v>0</v>
      </c>
      <c r="X43" s="9">
        <v>0</v>
      </c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9"/>
      <c r="AX43" s="8">
        <f t="shared" si="21"/>
        <v>0</v>
      </c>
      <c r="AY43" s="9">
        <v>0</v>
      </c>
      <c r="AZ43" s="9">
        <v>0</v>
      </c>
      <c r="BA43" s="9">
        <v>0</v>
      </c>
      <c r="BB43" s="9">
        <v>0</v>
      </c>
      <c r="BC43" s="9">
        <v>0</v>
      </c>
      <c r="BD43" s="9">
        <v>0</v>
      </c>
      <c r="BE43" s="9">
        <v>0</v>
      </c>
      <c r="BF43" s="9">
        <v>0</v>
      </c>
      <c r="BG43" s="10">
        <f t="shared" si="22"/>
        <v>96</v>
      </c>
    </row>
    <row r="44" spans="1:59" s="35" customFormat="1" ht="15" customHeight="1">
      <c r="A44" s="64"/>
      <c r="B44" s="86" t="s">
        <v>80</v>
      </c>
      <c r="C44" s="88" t="s">
        <v>81</v>
      </c>
      <c r="D44" s="6" t="s">
        <v>37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>
        <v>2</v>
      </c>
      <c r="T44" s="13">
        <v>2</v>
      </c>
      <c r="U44" s="13"/>
      <c r="V44" s="8">
        <f t="shared" si="20"/>
        <v>4</v>
      </c>
      <c r="W44" s="9">
        <v>0</v>
      </c>
      <c r="X44" s="9">
        <v>0</v>
      </c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9"/>
      <c r="AX44" s="8">
        <f t="shared" si="21"/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9">
        <v>0</v>
      </c>
      <c r="BF44" s="9">
        <v>0</v>
      </c>
      <c r="BG44" s="10">
        <f t="shared" si="22"/>
        <v>4</v>
      </c>
    </row>
    <row r="45" spans="1:59" s="35" customFormat="1" ht="15" customHeight="1">
      <c r="A45" s="64"/>
      <c r="B45" s="86" t="s">
        <v>80</v>
      </c>
      <c r="C45" s="88" t="s">
        <v>81</v>
      </c>
      <c r="D45" s="6" t="s">
        <v>112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8">
        <f t="shared" si="20"/>
        <v>0</v>
      </c>
      <c r="W45" s="9">
        <v>0</v>
      </c>
      <c r="X45" s="9">
        <v>0</v>
      </c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9"/>
      <c r="AX45" s="8">
        <f t="shared" si="21"/>
        <v>0</v>
      </c>
      <c r="AY45" s="9">
        <v>0</v>
      </c>
      <c r="AZ45" s="9">
        <v>0</v>
      </c>
      <c r="BA45" s="9">
        <v>0</v>
      </c>
      <c r="BB45" s="9">
        <v>0</v>
      </c>
      <c r="BC45" s="9">
        <v>0</v>
      </c>
      <c r="BD45" s="9">
        <v>0</v>
      </c>
      <c r="BE45" s="9">
        <v>0</v>
      </c>
      <c r="BF45" s="9">
        <v>0</v>
      </c>
      <c r="BG45" s="10">
        <f t="shared" si="22"/>
        <v>0</v>
      </c>
    </row>
    <row r="46" spans="1:59" s="35" customFormat="1" ht="15" customHeight="1">
      <c r="A46" s="64"/>
      <c r="B46" s="87" t="s">
        <v>80</v>
      </c>
      <c r="C46" s="48" t="s">
        <v>81</v>
      </c>
      <c r="D46" s="6" t="s">
        <v>113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>
        <v>6</v>
      </c>
      <c r="V46" s="8">
        <f t="shared" si="20"/>
        <v>6</v>
      </c>
      <c r="W46" s="9">
        <v>0</v>
      </c>
      <c r="X46" s="9">
        <v>0</v>
      </c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9"/>
      <c r="AX46" s="8">
        <f t="shared" si="21"/>
        <v>0</v>
      </c>
      <c r="AY46" s="9">
        <v>0</v>
      </c>
      <c r="AZ46" s="9">
        <v>0</v>
      </c>
      <c r="BA46" s="9">
        <v>0</v>
      </c>
      <c r="BB46" s="9">
        <v>0</v>
      </c>
      <c r="BC46" s="9">
        <v>0</v>
      </c>
      <c r="BD46" s="9">
        <v>0</v>
      </c>
      <c r="BE46" s="9">
        <v>0</v>
      </c>
      <c r="BF46" s="9">
        <v>0</v>
      </c>
      <c r="BG46" s="10">
        <f t="shared" si="22"/>
        <v>6</v>
      </c>
    </row>
    <row r="47" spans="1:59" s="35" customFormat="1" ht="15" customHeight="1">
      <c r="A47" s="64"/>
      <c r="B47" s="85" t="s">
        <v>137</v>
      </c>
      <c r="C47" s="47" t="s">
        <v>138</v>
      </c>
      <c r="D47" s="6" t="s">
        <v>36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8">
        <f aca="true" t="shared" si="23" ref="V47:V54">SUM(E47:U47)</f>
        <v>0</v>
      </c>
      <c r="W47" s="9">
        <v>0</v>
      </c>
      <c r="X47" s="9">
        <v>0</v>
      </c>
      <c r="Y47" s="13">
        <v>2</v>
      </c>
      <c r="Z47" s="13">
        <v>2</v>
      </c>
      <c r="AA47" s="13">
        <v>2</v>
      </c>
      <c r="AB47" s="13">
        <v>2</v>
      </c>
      <c r="AC47" s="13">
        <v>2</v>
      </c>
      <c r="AD47" s="13">
        <v>2</v>
      </c>
      <c r="AE47" s="13">
        <v>2</v>
      </c>
      <c r="AF47" s="13">
        <v>2</v>
      </c>
      <c r="AG47" s="13">
        <v>2</v>
      </c>
      <c r="AH47" s="13">
        <v>2</v>
      </c>
      <c r="AI47" s="13">
        <v>2</v>
      </c>
      <c r="AJ47" s="13">
        <v>2</v>
      </c>
      <c r="AK47" s="13">
        <v>2</v>
      </c>
      <c r="AL47" s="13">
        <v>2</v>
      </c>
      <c r="AM47" s="13">
        <v>2</v>
      </c>
      <c r="AN47" s="13">
        <v>2</v>
      </c>
      <c r="AO47" s="13">
        <v>2</v>
      </c>
      <c r="AP47" s="28">
        <v>2</v>
      </c>
      <c r="AQ47" s="13"/>
      <c r="AR47" s="13"/>
      <c r="AS47" s="13"/>
      <c r="AT47" s="13"/>
      <c r="AU47" s="13"/>
      <c r="AV47" s="13"/>
      <c r="AW47" s="9"/>
      <c r="AX47" s="8">
        <f aca="true" t="shared" si="24" ref="AX47:AX54">SUM(Y47:AW47)</f>
        <v>36</v>
      </c>
      <c r="AY47" s="9">
        <v>0</v>
      </c>
      <c r="AZ47" s="9">
        <v>0</v>
      </c>
      <c r="BA47" s="9">
        <v>0</v>
      </c>
      <c r="BB47" s="9">
        <v>0</v>
      </c>
      <c r="BC47" s="9">
        <v>0</v>
      </c>
      <c r="BD47" s="9">
        <v>0</v>
      </c>
      <c r="BE47" s="9">
        <v>0</v>
      </c>
      <c r="BF47" s="9">
        <v>0</v>
      </c>
      <c r="BG47" s="10">
        <f aca="true" t="shared" si="25" ref="BG47:BG54">SUM(V47+AX47)</f>
        <v>36</v>
      </c>
    </row>
    <row r="48" spans="1:59" s="35" customFormat="1" ht="15" customHeight="1">
      <c r="A48" s="64"/>
      <c r="B48" s="86" t="s">
        <v>84</v>
      </c>
      <c r="C48" s="88" t="s">
        <v>85</v>
      </c>
      <c r="D48" s="6" t="s">
        <v>37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8">
        <f t="shared" si="23"/>
        <v>0</v>
      </c>
      <c r="W48" s="9">
        <v>0</v>
      </c>
      <c r="X48" s="9">
        <v>0</v>
      </c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9"/>
      <c r="AX48" s="8">
        <f t="shared" si="24"/>
        <v>0</v>
      </c>
      <c r="AY48" s="9">
        <v>0</v>
      </c>
      <c r="AZ48" s="9">
        <v>0</v>
      </c>
      <c r="BA48" s="9">
        <v>0</v>
      </c>
      <c r="BB48" s="9">
        <v>0</v>
      </c>
      <c r="BC48" s="9">
        <v>0</v>
      </c>
      <c r="BD48" s="9">
        <v>0</v>
      </c>
      <c r="BE48" s="9">
        <v>0</v>
      </c>
      <c r="BF48" s="9">
        <v>0</v>
      </c>
      <c r="BG48" s="10">
        <f t="shared" si="25"/>
        <v>0</v>
      </c>
    </row>
    <row r="49" spans="1:59" s="35" customFormat="1" ht="15" customHeight="1">
      <c r="A49" s="64"/>
      <c r="B49" s="86" t="s">
        <v>84</v>
      </c>
      <c r="C49" s="88" t="s">
        <v>85</v>
      </c>
      <c r="D49" s="6" t="s">
        <v>112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8">
        <f t="shared" si="23"/>
        <v>0</v>
      </c>
      <c r="W49" s="9">
        <v>0</v>
      </c>
      <c r="X49" s="9">
        <v>0</v>
      </c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9"/>
      <c r="AX49" s="8">
        <f t="shared" si="24"/>
        <v>0</v>
      </c>
      <c r="AY49" s="9">
        <v>0</v>
      </c>
      <c r="AZ49" s="9">
        <v>0</v>
      </c>
      <c r="BA49" s="9">
        <v>0</v>
      </c>
      <c r="BB49" s="9">
        <v>0</v>
      </c>
      <c r="BC49" s="9">
        <v>0</v>
      </c>
      <c r="BD49" s="9">
        <v>0</v>
      </c>
      <c r="BE49" s="9">
        <v>0</v>
      </c>
      <c r="BF49" s="9">
        <v>0</v>
      </c>
      <c r="BG49" s="10">
        <f t="shared" si="25"/>
        <v>0</v>
      </c>
    </row>
    <row r="50" spans="1:59" s="35" customFormat="1" ht="15" customHeight="1">
      <c r="A50" s="64"/>
      <c r="B50" s="87" t="s">
        <v>84</v>
      </c>
      <c r="C50" s="48" t="s">
        <v>85</v>
      </c>
      <c r="D50" s="6" t="s">
        <v>113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8">
        <f t="shared" si="23"/>
        <v>0</v>
      </c>
      <c r="W50" s="9">
        <v>0</v>
      </c>
      <c r="X50" s="9">
        <v>0</v>
      </c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9"/>
      <c r="AX50" s="8">
        <f t="shared" si="24"/>
        <v>0</v>
      </c>
      <c r="AY50" s="9">
        <v>0</v>
      </c>
      <c r="AZ50" s="9">
        <v>0</v>
      </c>
      <c r="BA50" s="9">
        <v>0</v>
      </c>
      <c r="BB50" s="9">
        <v>0</v>
      </c>
      <c r="BC50" s="9">
        <v>0</v>
      </c>
      <c r="BD50" s="9">
        <v>0</v>
      </c>
      <c r="BE50" s="9">
        <v>0</v>
      </c>
      <c r="BF50" s="9">
        <v>0</v>
      </c>
      <c r="BG50" s="10">
        <f t="shared" si="25"/>
        <v>0</v>
      </c>
    </row>
    <row r="51" spans="1:59" s="35" customFormat="1" ht="15" customHeight="1">
      <c r="A51" s="64"/>
      <c r="B51" s="85" t="s">
        <v>148</v>
      </c>
      <c r="C51" s="47" t="s">
        <v>149</v>
      </c>
      <c r="D51" s="6" t="s">
        <v>36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8">
        <f t="shared" si="23"/>
        <v>0</v>
      </c>
      <c r="W51" s="9">
        <v>0</v>
      </c>
      <c r="X51" s="9">
        <v>0</v>
      </c>
      <c r="Y51" s="13">
        <v>2</v>
      </c>
      <c r="Z51" s="13">
        <v>2</v>
      </c>
      <c r="AA51" s="13">
        <v>2</v>
      </c>
      <c r="AB51" s="13">
        <v>2</v>
      </c>
      <c r="AC51" s="13">
        <v>2</v>
      </c>
      <c r="AD51" s="13">
        <v>2</v>
      </c>
      <c r="AE51" s="13">
        <v>2</v>
      </c>
      <c r="AF51" s="13">
        <v>2</v>
      </c>
      <c r="AG51" s="13">
        <v>2</v>
      </c>
      <c r="AH51" s="13">
        <v>2</v>
      </c>
      <c r="AI51" s="13">
        <v>2</v>
      </c>
      <c r="AJ51" s="13">
        <v>2</v>
      </c>
      <c r="AK51" s="13">
        <v>4</v>
      </c>
      <c r="AL51" s="13">
        <v>2</v>
      </c>
      <c r="AM51" s="13">
        <v>4</v>
      </c>
      <c r="AN51" s="13">
        <v>2</v>
      </c>
      <c r="AO51" s="13">
        <v>6</v>
      </c>
      <c r="AP51" s="28">
        <v>6</v>
      </c>
      <c r="AQ51" s="13"/>
      <c r="AR51" s="13"/>
      <c r="AS51" s="13"/>
      <c r="AT51" s="13"/>
      <c r="AU51" s="13"/>
      <c r="AV51" s="13"/>
      <c r="AW51" s="9"/>
      <c r="AX51" s="8">
        <f t="shared" si="24"/>
        <v>48</v>
      </c>
      <c r="AY51" s="9">
        <v>0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9">
        <v>0</v>
      </c>
      <c r="BF51" s="9">
        <v>0</v>
      </c>
      <c r="BG51" s="10">
        <f t="shared" si="25"/>
        <v>48</v>
      </c>
    </row>
    <row r="52" spans="1:59" s="35" customFormat="1" ht="15" customHeight="1">
      <c r="A52" s="64"/>
      <c r="B52" s="86" t="s">
        <v>84</v>
      </c>
      <c r="C52" s="88" t="s">
        <v>85</v>
      </c>
      <c r="D52" s="6" t="s">
        <v>37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8">
        <f t="shared" si="23"/>
        <v>0</v>
      </c>
      <c r="W52" s="9">
        <v>0</v>
      </c>
      <c r="X52" s="9">
        <v>0</v>
      </c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9"/>
      <c r="AX52" s="8">
        <f t="shared" si="24"/>
        <v>0</v>
      </c>
      <c r="AY52" s="9">
        <v>0</v>
      </c>
      <c r="AZ52" s="9">
        <v>0</v>
      </c>
      <c r="BA52" s="9">
        <v>0</v>
      </c>
      <c r="BB52" s="9">
        <v>0</v>
      </c>
      <c r="BC52" s="9">
        <v>0</v>
      </c>
      <c r="BD52" s="9">
        <v>0</v>
      </c>
      <c r="BE52" s="9">
        <v>0</v>
      </c>
      <c r="BF52" s="9">
        <v>0</v>
      </c>
      <c r="BG52" s="10">
        <f t="shared" si="25"/>
        <v>0</v>
      </c>
    </row>
    <row r="53" spans="1:59" s="35" customFormat="1" ht="15" customHeight="1">
      <c r="A53" s="64"/>
      <c r="B53" s="86" t="s">
        <v>84</v>
      </c>
      <c r="C53" s="88" t="s">
        <v>85</v>
      </c>
      <c r="D53" s="6" t="s">
        <v>112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8">
        <f t="shared" si="23"/>
        <v>0</v>
      </c>
      <c r="W53" s="9">
        <v>0</v>
      </c>
      <c r="X53" s="9">
        <v>0</v>
      </c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9"/>
      <c r="AX53" s="8">
        <f t="shared" si="24"/>
        <v>0</v>
      </c>
      <c r="AY53" s="9">
        <v>0</v>
      </c>
      <c r="AZ53" s="9">
        <v>0</v>
      </c>
      <c r="BA53" s="9">
        <v>0</v>
      </c>
      <c r="BB53" s="9">
        <v>0</v>
      </c>
      <c r="BC53" s="9">
        <v>0</v>
      </c>
      <c r="BD53" s="9">
        <v>0</v>
      </c>
      <c r="BE53" s="9">
        <v>0</v>
      </c>
      <c r="BF53" s="9">
        <v>0</v>
      </c>
      <c r="BG53" s="10">
        <f t="shared" si="25"/>
        <v>0</v>
      </c>
    </row>
    <row r="54" spans="1:59" s="35" customFormat="1" ht="15" customHeight="1">
      <c r="A54" s="64"/>
      <c r="B54" s="87" t="s">
        <v>84</v>
      </c>
      <c r="C54" s="48" t="s">
        <v>85</v>
      </c>
      <c r="D54" s="6" t="s">
        <v>113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8">
        <f t="shared" si="23"/>
        <v>0</v>
      </c>
      <c r="W54" s="9">
        <v>0</v>
      </c>
      <c r="X54" s="9">
        <v>0</v>
      </c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9"/>
      <c r="AX54" s="8">
        <f t="shared" si="24"/>
        <v>0</v>
      </c>
      <c r="AY54" s="9">
        <v>0</v>
      </c>
      <c r="AZ54" s="9">
        <v>0</v>
      </c>
      <c r="BA54" s="9">
        <v>0</v>
      </c>
      <c r="BB54" s="9">
        <v>0</v>
      </c>
      <c r="BC54" s="9">
        <v>0</v>
      </c>
      <c r="BD54" s="9">
        <v>0</v>
      </c>
      <c r="BE54" s="9">
        <v>0</v>
      </c>
      <c r="BF54" s="9">
        <v>0</v>
      </c>
      <c r="BG54" s="10">
        <f t="shared" si="25"/>
        <v>0</v>
      </c>
    </row>
    <row r="55" spans="1:59" s="35" customFormat="1" ht="15" customHeight="1">
      <c r="A55" s="64"/>
      <c r="B55" s="85" t="s">
        <v>161</v>
      </c>
      <c r="C55" s="47" t="s">
        <v>162</v>
      </c>
      <c r="D55" s="6" t="s">
        <v>36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8">
        <f t="shared" si="20"/>
        <v>0</v>
      </c>
      <c r="W55" s="9">
        <v>0</v>
      </c>
      <c r="X55" s="9">
        <v>0</v>
      </c>
      <c r="Y55" s="13">
        <v>2</v>
      </c>
      <c r="Z55" s="13">
        <v>2</v>
      </c>
      <c r="AA55" s="13">
        <v>2</v>
      </c>
      <c r="AB55" s="13">
        <v>2</v>
      </c>
      <c r="AC55" s="13">
        <v>2</v>
      </c>
      <c r="AD55" s="13">
        <v>2</v>
      </c>
      <c r="AE55" s="13">
        <v>2</v>
      </c>
      <c r="AF55" s="13">
        <v>2</v>
      </c>
      <c r="AG55" s="13">
        <v>2</v>
      </c>
      <c r="AH55" s="13">
        <v>2</v>
      </c>
      <c r="AI55" s="13">
        <v>2</v>
      </c>
      <c r="AJ55" s="13">
        <v>2</v>
      </c>
      <c r="AK55" s="13">
        <v>2</v>
      </c>
      <c r="AL55" s="13">
        <v>2</v>
      </c>
      <c r="AM55" s="13">
        <v>2</v>
      </c>
      <c r="AN55" s="13">
        <v>2</v>
      </c>
      <c r="AO55" s="13">
        <v>4</v>
      </c>
      <c r="AP55" s="13">
        <v>8</v>
      </c>
      <c r="AQ55" s="28">
        <v>4</v>
      </c>
      <c r="AR55" s="13"/>
      <c r="AS55" s="13"/>
      <c r="AT55" s="13"/>
      <c r="AU55" s="13"/>
      <c r="AV55" s="13"/>
      <c r="AW55" s="9"/>
      <c r="AX55" s="8">
        <f t="shared" si="21"/>
        <v>48</v>
      </c>
      <c r="AY55" s="9">
        <v>0</v>
      </c>
      <c r="AZ55" s="9">
        <v>0</v>
      </c>
      <c r="BA55" s="9">
        <v>0</v>
      </c>
      <c r="BB55" s="9">
        <v>0</v>
      </c>
      <c r="BC55" s="9">
        <v>0</v>
      </c>
      <c r="BD55" s="9">
        <v>0</v>
      </c>
      <c r="BE55" s="9">
        <v>0</v>
      </c>
      <c r="BF55" s="9">
        <v>0</v>
      </c>
      <c r="BG55" s="10">
        <f t="shared" si="22"/>
        <v>48</v>
      </c>
    </row>
    <row r="56" spans="1:59" s="35" customFormat="1" ht="15" customHeight="1">
      <c r="A56" s="64"/>
      <c r="B56" s="86" t="s">
        <v>84</v>
      </c>
      <c r="C56" s="88" t="s">
        <v>85</v>
      </c>
      <c r="D56" s="6" t="s">
        <v>37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8">
        <f t="shared" si="20"/>
        <v>0</v>
      </c>
      <c r="W56" s="9">
        <v>0</v>
      </c>
      <c r="X56" s="9">
        <v>0</v>
      </c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9"/>
      <c r="AX56" s="8">
        <f t="shared" si="21"/>
        <v>0</v>
      </c>
      <c r="AY56" s="9">
        <v>0</v>
      </c>
      <c r="AZ56" s="9">
        <v>0</v>
      </c>
      <c r="BA56" s="9">
        <v>0</v>
      </c>
      <c r="BB56" s="9">
        <v>0</v>
      </c>
      <c r="BC56" s="9">
        <v>0</v>
      </c>
      <c r="BD56" s="9">
        <v>0</v>
      </c>
      <c r="BE56" s="9">
        <v>0</v>
      </c>
      <c r="BF56" s="9">
        <v>0</v>
      </c>
      <c r="BG56" s="10">
        <f t="shared" si="22"/>
        <v>0</v>
      </c>
    </row>
    <row r="57" spans="1:59" s="35" customFormat="1" ht="15" customHeight="1">
      <c r="A57" s="64"/>
      <c r="B57" s="86" t="s">
        <v>84</v>
      </c>
      <c r="C57" s="88" t="s">
        <v>85</v>
      </c>
      <c r="D57" s="6" t="s">
        <v>112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8">
        <f t="shared" si="20"/>
        <v>0</v>
      </c>
      <c r="W57" s="9">
        <v>0</v>
      </c>
      <c r="X57" s="9">
        <v>0</v>
      </c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9"/>
      <c r="AX57" s="8">
        <f t="shared" si="21"/>
        <v>0</v>
      </c>
      <c r="AY57" s="9">
        <v>0</v>
      </c>
      <c r="AZ57" s="9">
        <v>0</v>
      </c>
      <c r="BA57" s="9">
        <v>0</v>
      </c>
      <c r="BB57" s="9">
        <v>0</v>
      </c>
      <c r="BC57" s="9">
        <v>0</v>
      </c>
      <c r="BD57" s="9">
        <v>0</v>
      </c>
      <c r="BE57" s="9">
        <v>0</v>
      </c>
      <c r="BF57" s="9">
        <v>0</v>
      </c>
      <c r="BG57" s="10">
        <f t="shared" si="22"/>
        <v>0</v>
      </c>
    </row>
    <row r="58" spans="1:59" s="35" customFormat="1" ht="15" customHeight="1">
      <c r="A58" s="64"/>
      <c r="B58" s="87" t="s">
        <v>84</v>
      </c>
      <c r="C58" s="48" t="s">
        <v>85</v>
      </c>
      <c r="D58" s="6" t="s">
        <v>113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8">
        <f t="shared" si="20"/>
        <v>0</v>
      </c>
      <c r="W58" s="9">
        <v>0</v>
      </c>
      <c r="X58" s="9">
        <v>0</v>
      </c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9"/>
      <c r="AX58" s="8">
        <f t="shared" si="21"/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9">
        <v>0</v>
      </c>
      <c r="BF58" s="9">
        <v>0</v>
      </c>
      <c r="BG58" s="10">
        <f t="shared" si="22"/>
        <v>0</v>
      </c>
    </row>
    <row r="59" spans="1:59" s="26" customFormat="1" ht="15" customHeight="1">
      <c r="A59" s="64"/>
      <c r="B59" s="46" t="s">
        <v>86</v>
      </c>
      <c r="C59" s="67" t="s">
        <v>87</v>
      </c>
      <c r="D59" s="25" t="s">
        <v>36</v>
      </c>
      <c r="E59" s="22">
        <f aca="true" t="shared" si="26" ref="E59:AJ59">SUM(E71,E63)</f>
        <v>0</v>
      </c>
      <c r="F59" s="22">
        <f t="shared" si="26"/>
        <v>0</v>
      </c>
      <c r="G59" s="22">
        <f t="shared" si="26"/>
        <v>0</v>
      </c>
      <c r="H59" s="22">
        <f t="shared" si="26"/>
        <v>0</v>
      </c>
      <c r="I59" s="22">
        <f t="shared" si="26"/>
        <v>0</v>
      </c>
      <c r="J59" s="22">
        <f t="shared" si="26"/>
        <v>0</v>
      </c>
      <c r="K59" s="22">
        <f t="shared" si="26"/>
        <v>0</v>
      </c>
      <c r="L59" s="22">
        <f t="shared" si="26"/>
        <v>0</v>
      </c>
      <c r="M59" s="22">
        <f t="shared" si="26"/>
        <v>0</v>
      </c>
      <c r="N59" s="22">
        <f t="shared" si="26"/>
        <v>0</v>
      </c>
      <c r="O59" s="22">
        <f t="shared" si="26"/>
        <v>0</v>
      </c>
      <c r="P59" s="22">
        <f t="shared" si="26"/>
        <v>0</v>
      </c>
      <c r="Q59" s="22">
        <f t="shared" si="26"/>
        <v>0</v>
      </c>
      <c r="R59" s="22">
        <f t="shared" si="26"/>
        <v>0</v>
      </c>
      <c r="S59" s="22">
        <f t="shared" si="26"/>
        <v>0</v>
      </c>
      <c r="T59" s="22">
        <f t="shared" si="26"/>
        <v>0</v>
      </c>
      <c r="U59" s="22">
        <f t="shared" si="26"/>
        <v>0</v>
      </c>
      <c r="V59" s="11">
        <f t="shared" si="26"/>
        <v>0</v>
      </c>
      <c r="W59" s="22">
        <f t="shared" si="26"/>
        <v>0</v>
      </c>
      <c r="X59" s="22">
        <f t="shared" si="26"/>
        <v>0</v>
      </c>
      <c r="Y59" s="22">
        <f t="shared" si="26"/>
        <v>24</v>
      </c>
      <c r="Z59" s="22">
        <f t="shared" si="26"/>
        <v>24</v>
      </c>
      <c r="AA59" s="22">
        <f t="shared" si="26"/>
        <v>24</v>
      </c>
      <c r="AB59" s="22">
        <f t="shared" si="26"/>
        <v>24</v>
      </c>
      <c r="AC59" s="22">
        <f t="shared" si="26"/>
        <v>24</v>
      </c>
      <c r="AD59" s="22">
        <f t="shared" si="26"/>
        <v>24</v>
      </c>
      <c r="AE59" s="22">
        <f t="shared" si="26"/>
        <v>24</v>
      </c>
      <c r="AF59" s="22">
        <f t="shared" si="26"/>
        <v>24</v>
      </c>
      <c r="AG59" s="22">
        <f t="shared" si="26"/>
        <v>24</v>
      </c>
      <c r="AH59" s="22">
        <f t="shared" si="26"/>
        <v>24</v>
      </c>
      <c r="AI59" s="22">
        <f t="shared" si="26"/>
        <v>24</v>
      </c>
      <c r="AJ59" s="22">
        <f t="shared" si="26"/>
        <v>24</v>
      </c>
      <c r="AK59" s="22">
        <f aca="true" t="shared" si="27" ref="AK59:BG59">SUM(AK71,AK63)</f>
        <v>22</v>
      </c>
      <c r="AL59" s="22">
        <f t="shared" si="27"/>
        <v>24</v>
      </c>
      <c r="AM59" s="22">
        <f t="shared" si="27"/>
        <v>22</v>
      </c>
      <c r="AN59" s="22">
        <f t="shared" si="27"/>
        <v>24</v>
      </c>
      <c r="AO59" s="22">
        <f t="shared" si="27"/>
        <v>18</v>
      </c>
      <c r="AP59" s="22">
        <f t="shared" si="27"/>
        <v>18</v>
      </c>
      <c r="AQ59" s="22">
        <f t="shared" si="27"/>
        <v>32</v>
      </c>
      <c r="AR59" s="22">
        <f t="shared" si="27"/>
        <v>36</v>
      </c>
      <c r="AS59" s="22">
        <f t="shared" si="27"/>
        <v>36</v>
      </c>
      <c r="AT59" s="22">
        <f t="shared" si="27"/>
        <v>36</v>
      </c>
      <c r="AU59" s="22">
        <f t="shared" si="27"/>
        <v>36</v>
      </c>
      <c r="AV59" s="22">
        <f t="shared" si="27"/>
        <v>36</v>
      </c>
      <c r="AW59" s="22">
        <f t="shared" si="27"/>
        <v>18</v>
      </c>
      <c r="AX59" s="11">
        <f t="shared" si="27"/>
        <v>646</v>
      </c>
      <c r="AY59" s="22">
        <f t="shared" si="27"/>
        <v>0</v>
      </c>
      <c r="AZ59" s="22">
        <f t="shared" si="27"/>
        <v>0</v>
      </c>
      <c r="BA59" s="22">
        <f t="shared" si="27"/>
        <v>0</v>
      </c>
      <c r="BB59" s="22">
        <f t="shared" si="27"/>
        <v>0</v>
      </c>
      <c r="BC59" s="22">
        <f t="shared" si="27"/>
        <v>0</v>
      </c>
      <c r="BD59" s="22">
        <f t="shared" si="27"/>
        <v>0</v>
      </c>
      <c r="BE59" s="22">
        <f t="shared" si="27"/>
        <v>0</v>
      </c>
      <c r="BF59" s="22">
        <f t="shared" si="27"/>
        <v>0</v>
      </c>
      <c r="BG59" s="32">
        <f t="shared" si="27"/>
        <v>646</v>
      </c>
    </row>
    <row r="60" spans="1:59" s="26" customFormat="1" ht="15" customHeight="1">
      <c r="A60" s="64"/>
      <c r="B60" s="46" t="s">
        <v>86</v>
      </c>
      <c r="C60" s="68" t="s">
        <v>87</v>
      </c>
      <c r="D60" s="25" t="s">
        <v>37</v>
      </c>
      <c r="E60" s="22">
        <f aca="true" t="shared" si="28" ref="E60:AJ60">SUM(E72,E64)</f>
        <v>0</v>
      </c>
      <c r="F60" s="22">
        <f t="shared" si="28"/>
        <v>0</v>
      </c>
      <c r="G60" s="22">
        <f t="shared" si="28"/>
        <v>0</v>
      </c>
      <c r="H60" s="22">
        <f t="shared" si="28"/>
        <v>0</v>
      </c>
      <c r="I60" s="22">
        <f t="shared" si="28"/>
        <v>0</v>
      </c>
      <c r="J60" s="22">
        <f t="shared" si="28"/>
        <v>0</v>
      </c>
      <c r="K60" s="22">
        <f t="shared" si="28"/>
        <v>0</v>
      </c>
      <c r="L60" s="22">
        <f t="shared" si="28"/>
        <v>0</v>
      </c>
      <c r="M60" s="22">
        <f t="shared" si="28"/>
        <v>0</v>
      </c>
      <c r="N60" s="22">
        <f t="shared" si="28"/>
        <v>0</v>
      </c>
      <c r="O60" s="22">
        <f t="shared" si="28"/>
        <v>0</v>
      </c>
      <c r="P60" s="22">
        <f t="shared" si="28"/>
        <v>0</v>
      </c>
      <c r="Q60" s="22">
        <f t="shared" si="28"/>
        <v>0</v>
      </c>
      <c r="R60" s="22">
        <f t="shared" si="28"/>
        <v>0</v>
      </c>
      <c r="S60" s="22">
        <f t="shared" si="28"/>
        <v>0</v>
      </c>
      <c r="T60" s="22">
        <f t="shared" si="28"/>
        <v>0</v>
      </c>
      <c r="U60" s="22">
        <f t="shared" si="28"/>
        <v>0</v>
      </c>
      <c r="V60" s="11">
        <f t="shared" si="28"/>
        <v>0</v>
      </c>
      <c r="W60" s="22">
        <f t="shared" si="28"/>
        <v>0</v>
      </c>
      <c r="X60" s="22">
        <f t="shared" si="28"/>
        <v>0</v>
      </c>
      <c r="Y60" s="22">
        <f t="shared" si="28"/>
        <v>0</v>
      </c>
      <c r="Z60" s="22">
        <f t="shared" si="28"/>
        <v>0</v>
      </c>
      <c r="AA60" s="22">
        <f t="shared" si="28"/>
        <v>0</v>
      </c>
      <c r="AB60" s="22">
        <f t="shared" si="28"/>
        <v>0</v>
      </c>
      <c r="AC60" s="22">
        <f t="shared" si="28"/>
        <v>0</v>
      </c>
      <c r="AD60" s="22">
        <f t="shared" si="28"/>
        <v>0</v>
      </c>
      <c r="AE60" s="22">
        <f t="shared" si="28"/>
        <v>0</v>
      </c>
      <c r="AF60" s="22">
        <f t="shared" si="28"/>
        <v>0</v>
      </c>
      <c r="AG60" s="22">
        <f t="shared" si="28"/>
        <v>0</v>
      </c>
      <c r="AH60" s="22">
        <f t="shared" si="28"/>
        <v>0</v>
      </c>
      <c r="AI60" s="22">
        <f t="shared" si="28"/>
        <v>0</v>
      </c>
      <c r="AJ60" s="22">
        <f t="shared" si="28"/>
        <v>0</v>
      </c>
      <c r="AK60" s="22">
        <f aca="true" t="shared" si="29" ref="AK60:BG60">SUM(AK72,AK64)</f>
        <v>0</v>
      </c>
      <c r="AL60" s="22">
        <f t="shared" si="29"/>
        <v>0</v>
      </c>
      <c r="AM60" s="22">
        <f t="shared" si="29"/>
        <v>0</v>
      </c>
      <c r="AN60" s="22">
        <f t="shared" si="29"/>
        <v>0</v>
      </c>
      <c r="AO60" s="22">
        <f t="shared" si="29"/>
        <v>4</v>
      </c>
      <c r="AP60" s="22">
        <f t="shared" si="29"/>
        <v>4</v>
      </c>
      <c r="AQ60" s="22">
        <f t="shared" si="29"/>
        <v>0</v>
      </c>
      <c r="AR60" s="22">
        <f t="shared" si="29"/>
        <v>0</v>
      </c>
      <c r="AS60" s="22">
        <f t="shared" si="29"/>
        <v>0</v>
      </c>
      <c r="AT60" s="22">
        <f t="shared" si="29"/>
        <v>0</v>
      </c>
      <c r="AU60" s="22">
        <f t="shared" si="29"/>
        <v>0</v>
      </c>
      <c r="AV60" s="22">
        <f t="shared" si="29"/>
        <v>0</v>
      </c>
      <c r="AW60" s="22">
        <f t="shared" si="29"/>
        <v>0</v>
      </c>
      <c r="AX60" s="11">
        <f t="shared" si="29"/>
        <v>8</v>
      </c>
      <c r="AY60" s="22">
        <f t="shared" si="29"/>
        <v>0</v>
      </c>
      <c r="AZ60" s="22">
        <f t="shared" si="29"/>
        <v>0</v>
      </c>
      <c r="BA60" s="22">
        <f t="shared" si="29"/>
        <v>0</v>
      </c>
      <c r="BB60" s="22">
        <f t="shared" si="29"/>
        <v>0</v>
      </c>
      <c r="BC60" s="22">
        <f t="shared" si="29"/>
        <v>0</v>
      </c>
      <c r="BD60" s="22">
        <f t="shared" si="29"/>
        <v>0</v>
      </c>
      <c r="BE60" s="22">
        <f t="shared" si="29"/>
        <v>0</v>
      </c>
      <c r="BF60" s="22">
        <f t="shared" si="29"/>
        <v>0</v>
      </c>
      <c r="BG60" s="32">
        <f t="shared" si="29"/>
        <v>8</v>
      </c>
    </row>
    <row r="61" spans="1:59" s="26" customFormat="1" ht="15" customHeight="1">
      <c r="A61" s="64"/>
      <c r="B61" s="46" t="s">
        <v>86</v>
      </c>
      <c r="C61" s="68" t="s">
        <v>87</v>
      </c>
      <c r="D61" s="25" t="s">
        <v>112</v>
      </c>
      <c r="E61" s="22">
        <f aca="true" t="shared" si="30" ref="E61:AJ61">SUM(E73,E65)</f>
        <v>0</v>
      </c>
      <c r="F61" s="22">
        <f t="shared" si="30"/>
        <v>0</v>
      </c>
      <c r="G61" s="22">
        <f t="shared" si="30"/>
        <v>0</v>
      </c>
      <c r="H61" s="22">
        <f t="shared" si="30"/>
        <v>0</v>
      </c>
      <c r="I61" s="22">
        <f t="shared" si="30"/>
        <v>0</v>
      </c>
      <c r="J61" s="22">
        <f t="shared" si="30"/>
        <v>0</v>
      </c>
      <c r="K61" s="22">
        <f t="shared" si="30"/>
        <v>0</v>
      </c>
      <c r="L61" s="22">
        <f t="shared" si="30"/>
        <v>0</v>
      </c>
      <c r="M61" s="22">
        <f t="shared" si="30"/>
        <v>0</v>
      </c>
      <c r="N61" s="22">
        <f t="shared" si="30"/>
        <v>0</v>
      </c>
      <c r="O61" s="22">
        <f t="shared" si="30"/>
        <v>0</v>
      </c>
      <c r="P61" s="22">
        <f t="shared" si="30"/>
        <v>0</v>
      </c>
      <c r="Q61" s="22">
        <f t="shared" si="30"/>
        <v>0</v>
      </c>
      <c r="R61" s="22">
        <f t="shared" si="30"/>
        <v>0</v>
      </c>
      <c r="S61" s="22">
        <f t="shared" si="30"/>
        <v>0</v>
      </c>
      <c r="T61" s="22">
        <f t="shared" si="30"/>
        <v>0</v>
      </c>
      <c r="U61" s="22">
        <f t="shared" si="30"/>
        <v>0</v>
      </c>
      <c r="V61" s="11">
        <f t="shared" si="30"/>
        <v>0</v>
      </c>
      <c r="W61" s="22">
        <f t="shared" si="30"/>
        <v>0</v>
      </c>
      <c r="X61" s="22">
        <f t="shared" si="30"/>
        <v>0</v>
      </c>
      <c r="Y61" s="22">
        <f t="shared" si="30"/>
        <v>0</v>
      </c>
      <c r="Z61" s="22">
        <f t="shared" si="30"/>
        <v>0</v>
      </c>
      <c r="AA61" s="22">
        <f t="shared" si="30"/>
        <v>0</v>
      </c>
      <c r="AB61" s="22">
        <f t="shared" si="30"/>
        <v>0</v>
      </c>
      <c r="AC61" s="22">
        <f t="shared" si="30"/>
        <v>0</v>
      </c>
      <c r="AD61" s="22">
        <f t="shared" si="30"/>
        <v>0</v>
      </c>
      <c r="AE61" s="22">
        <f t="shared" si="30"/>
        <v>0</v>
      </c>
      <c r="AF61" s="22">
        <f t="shared" si="30"/>
        <v>0</v>
      </c>
      <c r="AG61" s="22">
        <f t="shared" si="30"/>
        <v>0</v>
      </c>
      <c r="AH61" s="22">
        <f t="shared" si="30"/>
        <v>0</v>
      </c>
      <c r="AI61" s="22">
        <f t="shared" si="30"/>
        <v>0</v>
      </c>
      <c r="AJ61" s="22">
        <f t="shared" si="30"/>
        <v>0</v>
      </c>
      <c r="AK61" s="22">
        <f aca="true" t="shared" si="31" ref="AK61:BG61">SUM(AK73,AK65)</f>
        <v>0</v>
      </c>
      <c r="AL61" s="22">
        <f t="shared" si="31"/>
        <v>0</v>
      </c>
      <c r="AM61" s="22">
        <f t="shared" si="31"/>
        <v>0</v>
      </c>
      <c r="AN61" s="22">
        <f t="shared" si="31"/>
        <v>0</v>
      </c>
      <c r="AO61" s="22">
        <f t="shared" si="31"/>
        <v>2</v>
      </c>
      <c r="AP61" s="22">
        <f t="shared" si="31"/>
        <v>0</v>
      </c>
      <c r="AQ61" s="22">
        <f t="shared" si="31"/>
        <v>2</v>
      </c>
      <c r="AR61" s="22">
        <f t="shared" si="31"/>
        <v>0</v>
      </c>
      <c r="AS61" s="22">
        <f t="shared" si="31"/>
        <v>0</v>
      </c>
      <c r="AT61" s="22">
        <f t="shared" si="31"/>
        <v>0</v>
      </c>
      <c r="AU61" s="22">
        <f t="shared" si="31"/>
        <v>0</v>
      </c>
      <c r="AV61" s="22">
        <f t="shared" si="31"/>
        <v>0</v>
      </c>
      <c r="AW61" s="22">
        <f t="shared" si="31"/>
        <v>0</v>
      </c>
      <c r="AX61" s="11">
        <f t="shared" si="31"/>
        <v>4</v>
      </c>
      <c r="AY61" s="22">
        <f t="shared" si="31"/>
        <v>0</v>
      </c>
      <c r="AZ61" s="22">
        <f t="shared" si="31"/>
        <v>0</v>
      </c>
      <c r="BA61" s="22">
        <f t="shared" si="31"/>
        <v>0</v>
      </c>
      <c r="BB61" s="22">
        <f t="shared" si="31"/>
        <v>0</v>
      </c>
      <c r="BC61" s="22">
        <f t="shared" si="31"/>
        <v>0</v>
      </c>
      <c r="BD61" s="22">
        <f t="shared" si="31"/>
        <v>0</v>
      </c>
      <c r="BE61" s="22">
        <f t="shared" si="31"/>
        <v>0</v>
      </c>
      <c r="BF61" s="22">
        <f t="shared" si="31"/>
        <v>0</v>
      </c>
      <c r="BG61" s="32">
        <f t="shared" si="31"/>
        <v>4</v>
      </c>
    </row>
    <row r="62" spans="1:59" s="26" customFormat="1" ht="15" customHeight="1">
      <c r="A62" s="64"/>
      <c r="B62" s="46" t="s">
        <v>86</v>
      </c>
      <c r="C62" s="69" t="s">
        <v>87</v>
      </c>
      <c r="D62" s="25" t="s">
        <v>113</v>
      </c>
      <c r="E62" s="22">
        <f aca="true" t="shared" si="32" ref="E62:AJ62">SUM(E74,E66)</f>
        <v>0</v>
      </c>
      <c r="F62" s="22">
        <f t="shared" si="32"/>
        <v>0</v>
      </c>
      <c r="G62" s="22">
        <f t="shared" si="32"/>
        <v>0</v>
      </c>
      <c r="H62" s="22">
        <f t="shared" si="32"/>
        <v>0</v>
      </c>
      <c r="I62" s="22">
        <f t="shared" si="32"/>
        <v>0</v>
      </c>
      <c r="J62" s="22">
        <f t="shared" si="32"/>
        <v>0</v>
      </c>
      <c r="K62" s="22">
        <f t="shared" si="32"/>
        <v>0</v>
      </c>
      <c r="L62" s="22">
        <f t="shared" si="32"/>
        <v>0</v>
      </c>
      <c r="M62" s="22">
        <f t="shared" si="32"/>
        <v>0</v>
      </c>
      <c r="N62" s="22">
        <f t="shared" si="32"/>
        <v>0</v>
      </c>
      <c r="O62" s="22">
        <f t="shared" si="32"/>
        <v>0</v>
      </c>
      <c r="P62" s="22">
        <f t="shared" si="32"/>
        <v>0</v>
      </c>
      <c r="Q62" s="22">
        <f t="shared" si="32"/>
        <v>0</v>
      </c>
      <c r="R62" s="22">
        <f t="shared" si="32"/>
        <v>0</v>
      </c>
      <c r="S62" s="22">
        <f t="shared" si="32"/>
        <v>0</v>
      </c>
      <c r="T62" s="22">
        <f t="shared" si="32"/>
        <v>0</v>
      </c>
      <c r="U62" s="22">
        <f t="shared" si="32"/>
        <v>0</v>
      </c>
      <c r="V62" s="11">
        <f t="shared" si="32"/>
        <v>0</v>
      </c>
      <c r="W62" s="22">
        <f t="shared" si="32"/>
        <v>0</v>
      </c>
      <c r="X62" s="22">
        <f t="shared" si="32"/>
        <v>0</v>
      </c>
      <c r="Y62" s="22">
        <f t="shared" si="32"/>
        <v>0</v>
      </c>
      <c r="Z62" s="22">
        <f t="shared" si="32"/>
        <v>0</v>
      </c>
      <c r="AA62" s="22">
        <f t="shared" si="32"/>
        <v>0</v>
      </c>
      <c r="AB62" s="22">
        <f t="shared" si="32"/>
        <v>0</v>
      </c>
      <c r="AC62" s="22">
        <f t="shared" si="32"/>
        <v>0</v>
      </c>
      <c r="AD62" s="22">
        <f t="shared" si="32"/>
        <v>0</v>
      </c>
      <c r="AE62" s="22">
        <f t="shared" si="32"/>
        <v>0</v>
      </c>
      <c r="AF62" s="22">
        <f t="shared" si="32"/>
        <v>0</v>
      </c>
      <c r="AG62" s="22">
        <f t="shared" si="32"/>
        <v>0</v>
      </c>
      <c r="AH62" s="22">
        <f t="shared" si="32"/>
        <v>0</v>
      </c>
      <c r="AI62" s="22">
        <f t="shared" si="32"/>
        <v>0</v>
      </c>
      <c r="AJ62" s="22">
        <f t="shared" si="32"/>
        <v>0</v>
      </c>
      <c r="AK62" s="22">
        <f aca="true" t="shared" si="33" ref="AK62:BG62">SUM(AK74,AK66)</f>
        <v>0</v>
      </c>
      <c r="AL62" s="22">
        <f t="shared" si="33"/>
        <v>0</v>
      </c>
      <c r="AM62" s="22">
        <f t="shared" si="33"/>
        <v>0</v>
      </c>
      <c r="AN62" s="22">
        <f t="shared" si="33"/>
        <v>0</v>
      </c>
      <c r="AO62" s="22">
        <f t="shared" si="33"/>
        <v>0</v>
      </c>
      <c r="AP62" s="22">
        <f t="shared" si="33"/>
        <v>6</v>
      </c>
      <c r="AQ62" s="22">
        <f t="shared" si="33"/>
        <v>6</v>
      </c>
      <c r="AR62" s="22">
        <f t="shared" si="33"/>
        <v>0</v>
      </c>
      <c r="AS62" s="22">
        <f t="shared" si="33"/>
        <v>0</v>
      </c>
      <c r="AT62" s="22">
        <f t="shared" si="33"/>
        <v>0</v>
      </c>
      <c r="AU62" s="22">
        <f t="shared" si="33"/>
        <v>0</v>
      </c>
      <c r="AV62" s="22">
        <f t="shared" si="33"/>
        <v>0</v>
      </c>
      <c r="AW62" s="22">
        <f t="shared" si="33"/>
        <v>6</v>
      </c>
      <c r="AX62" s="11">
        <f t="shared" si="33"/>
        <v>18</v>
      </c>
      <c r="AY62" s="22">
        <f t="shared" si="33"/>
        <v>0</v>
      </c>
      <c r="AZ62" s="22">
        <f t="shared" si="33"/>
        <v>0</v>
      </c>
      <c r="BA62" s="22">
        <f t="shared" si="33"/>
        <v>0</v>
      </c>
      <c r="BB62" s="22">
        <f t="shared" si="33"/>
        <v>0</v>
      </c>
      <c r="BC62" s="22">
        <f t="shared" si="33"/>
        <v>0</v>
      </c>
      <c r="BD62" s="22">
        <f t="shared" si="33"/>
        <v>0</v>
      </c>
      <c r="BE62" s="22">
        <f t="shared" si="33"/>
        <v>0</v>
      </c>
      <c r="BF62" s="22">
        <f t="shared" si="33"/>
        <v>0</v>
      </c>
      <c r="BG62" s="32">
        <f t="shared" si="33"/>
        <v>18</v>
      </c>
    </row>
    <row r="63" spans="1:59" s="26" customFormat="1" ht="15" customHeight="1">
      <c r="A63" s="64"/>
      <c r="B63" s="46" t="s">
        <v>100</v>
      </c>
      <c r="C63" s="67" t="s">
        <v>101</v>
      </c>
      <c r="D63" s="25" t="s">
        <v>36</v>
      </c>
      <c r="E63" s="22">
        <f>SUM(E67)</f>
        <v>0</v>
      </c>
      <c r="F63" s="22">
        <f aca="true" t="shared" si="34" ref="F63:BG66">SUM(F67)</f>
        <v>0</v>
      </c>
      <c r="G63" s="22">
        <f t="shared" si="34"/>
        <v>0</v>
      </c>
      <c r="H63" s="22">
        <f t="shared" si="34"/>
        <v>0</v>
      </c>
      <c r="I63" s="22">
        <f t="shared" si="34"/>
        <v>0</v>
      </c>
      <c r="J63" s="22">
        <f t="shared" si="34"/>
        <v>0</v>
      </c>
      <c r="K63" s="22">
        <f t="shared" si="34"/>
        <v>0</v>
      </c>
      <c r="L63" s="22">
        <f t="shared" si="34"/>
        <v>0</v>
      </c>
      <c r="M63" s="22">
        <f t="shared" si="34"/>
        <v>0</v>
      </c>
      <c r="N63" s="22">
        <f t="shared" si="34"/>
        <v>0</v>
      </c>
      <c r="O63" s="22">
        <f t="shared" si="34"/>
        <v>0</v>
      </c>
      <c r="P63" s="22">
        <f t="shared" si="34"/>
        <v>0</v>
      </c>
      <c r="Q63" s="22">
        <f t="shared" si="34"/>
        <v>0</v>
      </c>
      <c r="R63" s="22">
        <f t="shared" si="34"/>
        <v>0</v>
      </c>
      <c r="S63" s="22">
        <f t="shared" si="34"/>
        <v>0</v>
      </c>
      <c r="T63" s="22">
        <f t="shared" si="34"/>
        <v>0</v>
      </c>
      <c r="U63" s="22">
        <f t="shared" si="34"/>
        <v>0</v>
      </c>
      <c r="V63" s="11">
        <f t="shared" si="34"/>
        <v>0</v>
      </c>
      <c r="W63" s="22">
        <f t="shared" si="34"/>
        <v>0</v>
      </c>
      <c r="X63" s="22">
        <f t="shared" si="34"/>
        <v>0</v>
      </c>
      <c r="Y63" s="22">
        <f t="shared" si="34"/>
        <v>14</v>
      </c>
      <c r="Z63" s="22">
        <f t="shared" si="34"/>
        <v>16</v>
      </c>
      <c r="AA63" s="22">
        <f t="shared" si="34"/>
        <v>14</v>
      </c>
      <c r="AB63" s="22">
        <f t="shared" si="34"/>
        <v>16</v>
      </c>
      <c r="AC63" s="22">
        <f t="shared" si="34"/>
        <v>14</v>
      </c>
      <c r="AD63" s="22">
        <f t="shared" si="34"/>
        <v>16</v>
      </c>
      <c r="AE63" s="22">
        <f t="shared" si="34"/>
        <v>14</v>
      </c>
      <c r="AF63" s="22">
        <f t="shared" si="34"/>
        <v>16</v>
      </c>
      <c r="AG63" s="22">
        <f t="shared" si="34"/>
        <v>14</v>
      </c>
      <c r="AH63" s="22">
        <f t="shared" si="34"/>
        <v>16</v>
      </c>
      <c r="AI63" s="22">
        <f t="shared" si="34"/>
        <v>14</v>
      </c>
      <c r="AJ63" s="22">
        <f t="shared" si="34"/>
        <v>16</v>
      </c>
      <c r="AK63" s="22">
        <f t="shared" si="34"/>
        <v>12</v>
      </c>
      <c r="AL63" s="22">
        <f t="shared" si="34"/>
        <v>16</v>
      </c>
      <c r="AM63" s="22">
        <f t="shared" si="34"/>
        <v>12</v>
      </c>
      <c r="AN63" s="22">
        <f t="shared" si="34"/>
        <v>16</v>
      </c>
      <c r="AO63" s="22">
        <f t="shared" si="34"/>
        <v>8</v>
      </c>
      <c r="AP63" s="22">
        <f t="shared" si="34"/>
        <v>10</v>
      </c>
      <c r="AQ63" s="22">
        <f t="shared" si="34"/>
        <v>0</v>
      </c>
      <c r="AR63" s="22">
        <f t="shared" si="34"/>
        <v>0</v>
      </c>
      <c r="AS63" s="22">
        <f t="shared" si="34"/>
        <v>0</v>
      </c>
      <c r="AT63" s="22">
        <f t="shared" si="34"/>
        <v>0</v>
      </c>
      <c r="AU63" s="22">
        <f t="shared" si="34"/>
        <v>0</v>
      </c>
      <c r="AV63" s="22">
        <f t="shared" si="34"/>
        <v>0</v>
      </c>
      <c r="AW63" s="22">
        <f t="shared" si="34"/>
        <v>0</v>
      </c>
      <c r="AX63" s="11">
        <f t="shared" si="34"/>
        <v>254</v>
      </c>
      <c r="AY63" s="22">
        <f t="shared" si="34"/>
        <v>0</v>
      </c>
      <c r="AZ63" s="22">
        <f t="shared" si="34"/>
        <v>0</v>
      </c>
      <c r="BA63" s="22">
        <f t="shared" si="34"/>
        <v>0</v>
      </c>
      <c r="BB63" s="22">
        <f t="shared" si="34"/>
        <v>0</v>
      </c>
      <c r="BC63" s="22">
        <f t="shared" si="34"/>
        <v>0</v>
      </c>
      <c r="BD63" s="22">
        <f t="shared" si="34"/>
        <v>0</v>
      </c>
      <c r="BE63" s="22">
        <f t="shared" si="34"/>
        <v>0</v>
      </c>
      <c r="BF63" s="22">
        <f t="shared" si="34"/>
        <v>0</v>
      </c>
      <c r="BG63" s="32">
        <f t="shared" si="34"/>
        <v>254</v>
      </c>
    </row>
    <row r="64" spans="1:59" s="26" customFormat="1" ht="15" customHeight="1">
      <c r="A64" s="64"/>
      <c r="B64" s="46" t="s">
        <v>100</v>
      </c>
      <c r="C64" s="68" t="s">
        <v>101</v>
      </c>
      <c r="D64" s="25" t="s">
        <v>37</v>
      </c>
      <c r="E64" s="22">
        <f>SUM(E68)</f>
        <v>0</v>
      </c>
      <c r="F64" s="22">
        <f aca="true" t="shared" si="35" ref="F64:T64">SUM(F68)</f>
        <v>0</v>
      </c>
      <c r="G64" s="22">
        <f t="shared" si="35"/>
        <v>0</v>
      </c>
      <c r="H64" s="22">
        <f t="shared" si="35"/>
        <v>0</v>
      </c>
      <c r="I64" s="22">
        <f t="shared" si="35"/>
        <v>0</v>
      </c>
      <c r="J64" s="22">
        <f t="shared" si="35"/>
        <v>0</v>
      </c>
      <c r="K64" s="22">
        <f t="shared" si="35"/>
        <v>0</v>
      </c>
      <c r="L64" s="22">
        <f t="shared" si="35"/>
        <v>0</v>
      </c>
      <c r="M64" s="22">
        <f t="shared" si="35"/>
        <v>0</v>
      </c>
      <c r="N64" s="22">
        <f t="shared" si="35"/>
        <v>0</v>
      </c>
      <c r="O64" s="22">
        <f t="shared" si="35"/>
        <v>0</v>
      </c>
      <c r="P64" s="22">
        <f t="shared" si="35"/>
        <v>0</v>
      </c>
      <c r="Q64" s="22">
        <f t="shared" si="35"/>
        <v>0</v>
      </c>
      <c r="R64" s="22">
        <f t="shared" si="35"/>
        <v>0</v>
      </c>
      <c r="S64" s="22">
        <f t="shared" si="35"/>
        <v>0</v>
      </c>
      <c r="T64" s="22">
        <f t="shared" si="35"/>
        <v>0</v>
      </c>
      <c r="U64" s="22">
        <f t="shared" si="34"/>
        <v>0</v>
      </c>
      <c r="V64" s="11">
        <f t="shared" si="34"/>
        <v>0</v>
      </c>
      <c r="W64" s="22">
        <f t="shared" si="34"/>
        <v>0</v>
      </c>
      <c r="X64" s="22">
        <f t="shared" si="34"/>
        <v>0</v>
      </c>
      <c r="Y64" s="22">
        <f t="shared" si="34"/>
        <v>0</v>
      </c>
      <c r="Z64" s="22">
        <f t="shared" si="34"/>
        <v>0</v>
      </c>
      <c r="AA64" s="22">
        <f t="shared" si="34"/>
        <v>0</v>
      </c>
      <c r="AB64" s="22">
        <f t="shared" si="34"/>
        <v>0</v>
      </c>
      <c r="AC64" s="22">
        <f t="shared" si="34"/>
        <v>0</v>
      </c>
      <c r="AD64" s="22">
        <f t="shared" si="34"/>
        <v>0</v>
      </c>
      <c r="AE64" s="22">
        <f t="shared" si="34"/>
        <v>0</v>
      </c>
      <c r="AF64" s="22">
        <f t="shared" si="34"/>
        <v>0</v>
      </c>
      <c r="AG64" s="22">
        <f t="shared" si="34"/>
        <v>0</v>
      </c>
      <c r="AH64" s="22">
        <f t="shared" si="34"/>
        <v>0</v>
      </c>
      <c r="AI64" s="22">
        <f t="shared" si="34"/>
        <v>0</v>
      </c>
      <c r="AJ64" s="22">
        <f t="shared" si="34"/>
        <v>0</v>
      </c>
      <c r="AK64" s="22">
        <f t="shared" si="34"/>
        <v>0</v>
      </c>
      <c r="AL64" s="22">
        <f t="shared" si="34"/>
        <v>0</v>
      </c>
      <c r="AM64" s="22">
        <f t="shared" si="34"/>
        <v>0</v>
      </c>
      <c r="AN64" s="22">
        <f t="shared" si="34"/>
        <v>0</v>
      </c>
      <c r="AO64" s="22">
        <f t="shared" si="34"/>
        <v>4</v>
      </c>
      <c r="AP64" s="22">
        <f t="shared" si="34"/>
        <v>0</v>
      </c>
      <c r="AQ64" s="22">
        <f t="shared" si="34"/>
        <v>0</v>
      </c>
      <c r="AR64" s="22">
        <f t="shared" si="34"/>
        <v>0</v>
      </c>
      <c r="AS64" s="22">
        <f t="shared" si="34"/>
        <v>0</v>
      </c>
      <c r="AT64" s="22">
        <f t="shared" si="34"/>
        <v>0</v>
      </c>
      <c r="AU64" s="22">
        <f t="shared" si="34"/>
        <v>0</v>
      </c>
      <c r="AV64" s="22">
        <f t="shared" si="34"/>
        <v>0</v>
      </c>
      <c r="AW64" s="22">
        <f t="shared" si="34"/>
        <v>0</v>
      </c>
      <c r="AX64" s="11">
        <f t="shared" si="34"/>
        <v>4</v>
      </c>
      <c r="AY64" s="22">
        <f t="shared" si="34"/>
        <v>0</v>
      </c>
      <c r="AZ64" s="22">
        <f t="shared" si="34"/>
        <v>0</v>
      </c>
      <c r="BA64" s="22">
        <f t="shared" si="34"/>
        <v>0</v>
      </c>
      <c r="BB64" s="22">
        <f t="shared" si="34"/>
        <v>0</v>
      </c>
      <c r="BC64" s="22">
        <f t="shared" si="34"/>
        <v>0</v>
      </c>
      <c r="BD64" s="22">
        <f t="shared" si="34"/>
        <v>0</v>
      </c>
      <c r="BE64" s="22">
        <f t="shared" si="34"/>
        <v>0</v>
      </c>
      <c r="BF64" s="22">
        <f t="shared" si="34"/>
        <v>0</v>
      </c>
      <c r="BG64" s="32">
        <f t="shared" si="34"/>
        <v>4</v>
      </c>
    </row>
    <row r="65" spans="1:59" s="26" customFormat="1" ht="15" customHeight="1">
      <c r="A65" s="64"/>
      <c r="B65" s="46" t="s">
        <v>100</v>
      </c>
      <c r="C65" s="68" t="s">
        <v>101</v>
      </c>
      <c r="D65" s="25" t="s">
        <v>112</v>
      </c>
      <c r="E65" s="22">
        <f>SUM(E69)</f>
        <v>0</v>
      </c>
      <c r="F65" s="22">
        <f t="shared" si="34"/>
        <v>0</v>
      </c>
      <c r="G65" s="22">
        <f t="shared" si="34"/>
        <v>0</v>
      </c>
      <c r="H65" s="22">
        <f t="shared" si="34"/>
        <v>0</v>
      </c>
      <c r="I65" s="22">
        <f t="shared" si="34"/>
        <v>0</v>
      </c>
      <c r="J65" s="22">
        <f t="shared" si="34"/>
        <v>0</v>
      </c>
      <c r="K65" s="22">
        <f t="shared" si="34"/>
        <v>0</v>
      </c>
      <c r="L65" s="22">
        <f t="shared" si="34"/>
        <v>0</v>
      </c>
      <c r="M65" s="22">
        <f t="shared" si="34"/>
        <v>0</v>
      </c>
      <c r="N65" s="22">
        <f t="shared" si="34"/>
        <v>0</v>
      </c>
      <c r="O65" s="22">
        <f t="shared" si="34"/>
        <v>0</v>
      </c>
      <c r="P65" s="22">
        <f t="shared" si="34"/>
        <v>0</v>
      </c>
      <c r="Q65" s="22">
        <f t="shared" si="34"/>
        <v>0</v>
      </c>
      <c r="R65" s="22">
        <f t="shared" si="34"/>
        <v>0</v>
      </c>
      <c r="S65" s="22">
        <f t="shared" si="34"/>
        <v>0</v>
      </c>
      <c r="T65" s="22">
        <f t="shared" si="34"/>
        <v>0</v>
      </c>
      <c r="U65" s="22">
        <f t="shared" si="34"/>
        <v>0</v>
      </c>
      <c r="V65" s="11">
        <f t="shared" si="34"/>
        <v>0</v>
      </c>
      <c r="W65" s="22">
        <f t="shared" si="34"/>
        <v>0</v>
      </c>
      <c r="X65" s="22">
        <f t="shared" si="34"/>
        <v>0</v>
      </c>
      <c r="Y65" s="22">
        <f t="shared" si="34"/>
        <v>0</v>
      </c>
      <c r="Z65" s="22">
        <f t="shared" si="34"/>
        <v>0</v>
      </c>
      <c r="AA65" s="22">
        <f t="shared" si="34"/>
        <v>0</v>
      </c>
      <c r="AB65" s="22">
        <f t="shared" si="34"/>
        <v>0</v>
      </c>
      <c r="AC65" s="22">
        <f t="shared" si="34"/>
        <v>0</v>
      </c>
      <c r="AD65" s="22">
        <f t="shared" si="34"/>
        <v>0</v>
      </c>
      <c r="AE65" s="22">
        <f t="shared" si="34"/>
        <v>0</v>
      </c>
      <c r="AF65" s="22">
        <f t="shared" si="34"/>
        <v>0</v>
      </c>
      <c r="AG65" s="22">
        <f t="shared" si="34"/>
        <v>0</v>
      </c>
      <c r="AH65" s="22">
        <f t="shared" si="34"/>
        <v>0</v>
      </c>
      <c r="AI65" s="22">
        <f t="shared" si="34"/>
        <v>0</v>
      </c>
      <c r="AJ65" s="22">
        <f t="shared" si="34"/>
        <v>0</v>
      </c>
      <c r="AK65" s="22">
        <f t="shared" si="34"/>
        <v>0</v>
      </c>
      <c r="AL65" s="22">
        <f t="shared" si="34"/>
        <v>0</v>
      </c>
      <c r="AM65" s="22">
        <f t="shared" si="34"/>
        <v>0</v>
      </c>
      <c r="AN65" s="22">
        <f t="shared" si="34"/>
        <v>0</v>
      </c>
      <c r="AO65" s="22">
        <f t="shared" si="34"/>
        <v>2</v>
      </c>
      <c r="AP65" s="22">
        <f t="shared" si="34"/>
        <v>0</v>
      </c>
      <c r="AQ65" s="22">
        <f t="shared" si="34"/>
        <v>0</v>
      </c>
      <c r="AR65" s="22">
        <f t="shared" si="34"/>
        <v>0</v>
      </c>
      <c r="AS65" s="22">
        <f t="shared" si="34"/>
        <v>0</v>
      </c>
      <c r="AT65" s="22">
        <f t="shared" si="34"/>
        <v>0</v>
      </c>
      <c r="AU65" s="22">
        <f t="shared" si="34"/>
        <v>0</v>
      </c>
      <c r="AV65" s="22">
        <f t="shared" si="34"/>
        <v>0</v>
      </c>
      <c r="AW65" s="22">
        <f t="shared" si="34"/>
        <v>0</v>
      </c>
      <c r="AX65" s="11">
        <f t="shared" si="34"/>
        <v>2</v>
      </c>
      <c r="AY65" s="22">
        <f t="shared" si="34"/>
        <v>0</v>
      </c>
      <c r="AZ65" s="22">
        <f t="shared" si="34"/>
        <v>0</v>
      </c>
      <c r="BA65" s="22">
        <f t="shared" si="34"/>
        <v>0</v>
      </c>
      <c r="BB65" s="22">
        <f t="shared" si="34"/>
        <v>0</v>
      </c>
      <c r="BC65" s="22">
        <f t="shared" si="34"/>
        <v>0</v>
      </c>
      <c r="BD65" s="22">
        <f t="shared" si="34"/>
        <v>0</v>
      </c>
      <c r="BE65" s="22">
        <f t="shared" si="34"/>
        <v>0</v>
      </c>
      <c r="BF65" s="22">
        <f t="shared" si="34"/>
        <v>0</v>
      </c>
      <c r="BG65" s="32">
        <f t="shared" si="34"/>
        <v>2</v>
      </c>
    </row>
    <row r="66" spans="1:59" s="26" customFormat="1" ht="15" customHeight="1">
      <c r="A66" s="64"/>
      <c r="B66" s="46" t="s">
        <v>100</v>
      </c>
      <c r="C66" s="69" t="s">
        <v>101</v>
      </c>
      <c r="D66" s="25" t="s">
        <v>113</v>
      </c>
      <c r="E66" s="22">
        <f>SUM(E70)</f>
        <v>0</v>
      </c>
      <c r="F66" s="22">
        <f t="shared" si="34"/>
        <v>0</v>
      </c>
      <c r="G66" s="22">
        <f t="shared" si="34"/>
        <v>0</v>
      </c>
      <c r="H66" s="22">
        <f t="shared" si="34"/>
        <v>0</v>
      </c>
      <c r="I66" s="22">
        <f t="shared" si="34"/>
        <v>0</v>
      </c>
      <c r="J66" s="22">
        <f t="shared" si="34"/>
        <v>0</v>
      </c>
      <c r="K66" s="22">
        <f t="shared" si="34"/>
        <v>0</v>
      </c>
      <c r="L66" s="22">
        <f t="shared" si="34"/>
        <v>0</v>
      </c>
      <c r="M66" s="22">
        <f t="shared" si="34"/>
        <v>0</v>
      </c>
      <c r="N66" s="22">
        <f t="shared" si="34"/>
        <v>0</v>
      </c>
      <c r="O66" s="22">
        <f t="shared" si="34"/>
        <v>0</v>
      </c>
      <c r="P66" s="22">
        <f t="shared" si="34"/>
        <v>0</v>
      </c>
      <c r="Q66" s="22">
        <f t="shared" si="34"/>
        <v>0</v>
      </c>
      <c r="R66" s="22">
        <f t="shared" si="34"/>
        <v>0</v>
      </c>
      <c r="S66" s="22">
        <f t="shared" si="34"/>
        <v>0</v>
      </c>
      <c r="T66" s="22">
        <f t="shared" si="34"/>
        <v>0</v>
      </c>
      <c r="U66" s="22">
        <f t="shared" si="34"/>
        <v>0</v>
      </c>
      <c r="V66" s="11">
        <f t="shared" si="34"/>
        <v>0</v>
      </c>
      <c r="W66" s="22">
        <f t="shared" si="34"/>
        <v>0</v>
      </c>
      <c r="X66" s="22">
        <f t="shared" si="34"/>
        <v>0</v>
      </c>
      <c r="Y66" s="22">
        <f t="shared" si="34"/>
        <v>0</v>
      </c>
      <c r="Z66" s="22">
        <f t="shared" si="34"/>
        <v>0</v>
      </c>
      <c r="AA66" s="22">
        <f t="shared" si="34"/>
        <v>0</v>
      </c>
      <c r="AB66" s="22">
        <f t="shared" si="34"/>
        <v>0</v>
      </c>
      <c r="AC66" s="22">
        <f t="shared" si="34"/>
        <v>0</v>
      </c>
      <c r="AD66" s="22">
        <f t="shared" si="34"/>
        <v>0</v>
      </c>
      <c r="AE66" s="22">
        <f t="shared" si="34"/>
        <v>0</v>
      </c>
      <c r="AF66" s="22">
        <f t="shared" si="34"/>
        <v>0</v>
      </c>
      <c r="AG66" s="22">
        <f t="shared" si="34"/>
        <v>0</v>
      </c>
      <c r="AH66" s="22">
        <f t="shared" si="34"/>
        <v>0</v>
      </c>
      <c r="AI66" s="22">
        <f t="shared" si="34"/>
        <v>0</v>
      </c>
      <c r="AJ66" s="22">
        <f t="shared" si="34"/>
        <v>0</v>
      </c>
      <c r="AK66" s="22">
        <f t="shared" si="34"/>
        <v>0</v>
      </c>
      <c r="AL66" s="22">
        <f t="shared" si="34"/>
        <v>0</v>
      </c>
      <c r="AM66" s="22">
        <f t="shared" si="34"/>
        <v>0</v>
      </c>
      <c r="AN66" s="22">
        <f t="shared" si="34"/>
        <v>0</v>
      </c>
      <c r="AO66" s="22">
        <f t="shared" si="34"/>
        <v>0</v>
      </c>
      <c r="AP66" s="22">
        <f t="shared" si="34"/>
        <v>6</v>
      </c>
      <c r="AQ66" s="22">
        <f t="shared" si="34"/>
        <v>0</v>
      </c>
      <c r="AR66" s="22">
        <f t="shared" si="34"/>
        <v>0</v>
      </c>
      <c r="AS66" s="22">
        <f t="shared" si="34"/>
        <v>0</v>
      </c>
      <c r="AT66" s="22">
        <f t="shared" si="34"/>
        <v>0</v>
      </c>
      <c r="AU66" s="22">
        <f t="shared" si="34"/>
        <v>0</v>
      </c>
      <c r="AV66" s="22">
        <f t="shared" si="34"/>
        <v>0</v>
      </c>
      <c r="AW66" s="22">
        <f t="shared" si="34"/>
        <v>0</v>
      </c>
      <c r="AX66" s="11">
        <f t="shared" si="34"/>
        <v>6</v>
      </c>
      <c r="AY66" s="22">
        <f t="shared" si="34"/>
        <v>0</v>
      </c>
      <c r="AZ66" s="22">
        <f t="shared" si="34"/>
        <v>0</v>
      </c>
      <c r="BA66" s="22">
        <f t="shared" si="34"/>
        <v>0</v>
      </c>
      <c r="BB66" s="22">
        <f t="shared" si="34"/>
        <v>0</v>
      </c>
      <c r="BC66" s="22">
        <f t="shared" si="34"/>
        <v>0</v>
      </c>
      <c r="BD66" s="22">
        <f t="shared" si="34"/>
        <v>0</v>
      </c>
      <c r="BE66" s="22">
        <f t="shared" si="34"/>
        <v>0</v>
      </c>
      <c r="BF66" s="22">
        <f t="shared" si="34"/>
        <v>0</v>
      </c>
      <c r="BG66" s="32">
        <f t="shared" si="34"/>
        <v>6</v>
      </c>
    </row>
    <row r="67" spans="1:59" s="35" customFormat="1" ht="15" customHeight="1">
      <c r="A67" s="64"/>
      <c r="B67" s="42" t="s">
        <v>102</v>
      </c>
      <c r="C67" s="47" t="s">
        <v>103</v>
      </c>
      <c r="D67" s="6" t="s">
        <v>36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8">
        <f>SUM(E67:U67)</f>
        <v>0</v>
      </c>
      <c r="W67" s="9">
        <v>0</v>
      </c>
      <c r="X67" s="9">
        <v>0</v>
      </c>
      <c r="Y67" s="13">
        <v>14</v>
      </c>
      <c r="Z67" s="13">
        <v>16</v>
      </c>
      <c r="AA67" s="13">
        <v>14</v>
      </c>
      <c r="AB67" s="13">
        <v>16</v>
      </c>
      <c r="AC67" s="13">
        <v>14</v>
      </c>
      <c r="AD67" s="13">
        <v>16</v>
      </c>
      <c r="AE67" s="13">
        <v>14</v>
      </c>
      <c r="AF67" s="13">
        <v>16</v>
      </c>
      <c r="AG67" s="13">
        <v>14</v>
      </c>
      <c r="AH67" s="13">
        <v>16</v>
      </c>
      <c r="AI67" s="13">
        <v>14</v>
      </c>
      <c r="AJ67" s="13">
        <v>16</v>
      </c>
      <c r="AK67" s="13">
        <v>12</v>
      </c>
      <c r="AL67" s="13">
        <v>16</v>
      </c>
      <c r="AM67" s="13">
        <v>12</v>
      </c>
      <c r="AN67" s="13">
        <v>16</v>
      </c>
      <c r="AO67" s="13">
        <v>8</v>
      </c>
      <c r="AP67" s="24">
        <v>10</v>
      </c>
      <c r="AQ67" s="13"/>
      <c r="AR67" s="13"/>
      <c r="AS67" s="13"/>
      <c r="AT67" s="13"/>
      <c r="AU67" s="13"/>
      <c r="AV67" s="13"/>
      <c r="AW67" s="9"/>
      <c r="AX67" s="8">
        <f>SUM(Y67:AW67)</f>
        <v>254</v>
      </c>
      <c r="AY67" s="9">
        <v>0</v>
      </c>
      <c r="AZ67" s="9">
        <v>0</v>
      </c>
      <c r="BA67" s="9">
        <v>0</v>
      </c>
      <c r="BB67" s="9">
        <v>0</v>
      </c>
      <c r="BC67" s="9">
        <v>0</v>
      </c>
      <c r="BD67" s="9">
        <v>0</v>
      </c>
      <c r="BE67" s="9">
        <v>0</v>
      </c>
      <c r="BF67" s="9">
        <v>0</v>
      </c>
      <c r="BG67" s="10">
        <f>SUM(V67+AX67)</f>
        <v>254</v>
      </c>
    </row>
    <row r="68" spans="1:59" s="35" customFormat="1" ht="15" customHeight="1">
      <c r="A68" s="64"/>
      <c r="B68" s="42" t="s">
        <v>102</v>
      </c>
      <c r="C68" s="88" t="s">
        <v>103</v>
      </c>
      <c r="D68" s="6" t="s">
        <v>37</v>
      </c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8">
        <f>SUM(E68:U68)</f>
        <v>0</v>
      </c>
      <c r="W68" s="9">
        <v>0</v>
      </c>
      <c r="X68" s="9">
        <v>0</v>
      </c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>
        <v>4</v>
      </c>
      <c r="AP68" s="13"/>
      <c r="AQ68" s="13"/>
      <c r="AR68" s="13"/>
      <c r="AS68" s="13"/>
      <c r="AT68" s="13"/>
      <c r="AU68" s="13"/>
      <c r="AV68" s="13"/>
      <c r="AW68" s="9"/>
      <c r="AX68" s="8">
        <f>SUM(Y68:AW68)</f>
        <v>4</v>
      </c>
      <c r="AY68" s="9">
        <v>0</v>
      </c>
      <c r="AZ68" s="9">
        <v>0</v>
      </c>
      <c r="BA68" s="9">
        <v>0</v>
      </c>
      <c r="BB68" s="9">
        <v>0</v>
      </c>
      <c r="BC68" s="9">
        <v>0</v>
      </c>
      <c r="BD68" s="9">
        <v>0</v>
      </c>
      <c r="BE68" s="9">
        <v>0</v>
      </c>
      <c r="BF68" s="9">
        <v>0</v>
      </c>
      <c r="BG68" s="10">
        <f>SUM(V68+AX68)</f>
        <v>4</v>
      </c>
    </row>
    <row r="69" spans="1:59" s="35" customFormat="1" ht="15" customHeight="1">
      <c r="A69" s="64"/>
      <c r="B69" s="42" t="s">
        <v>102</v>
      </c>
      <c r="C69" s="88" t="s">
        <v>103</v>
      </c>
      <c r="D69" s="6" t="s">
        <v>112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8">
        <f>SUM(E69:U69)</f>
        <v>0</v>
      </c>
      <c r="W69" s="9">
        <v>0</v>
      </c>
      <c r="X69" s="9">
        <v>0</v>
      </c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>
        <v>2</v>
      </c>
      <c r="AP69" s="13"/>
      <c r="AQ69" s="13"/>
      <c r="AR69" s="13"/>
      <c r="AS69" s="13"/>
      <c r="AT69" s="13"/>
      <c r="AU69" s="13"/>
      <c r="AV69" s="13"/>
      <c r="AW69" s="9"/>
      <c r="AX69" s="8">
        <f>SUM(Y69:AW69)</f>
        <v>2</v>
      </c>
      <c r="AY69" s="9">
        <v>0</v>
      </c>
      <c r="AZ69" s="9">
        <v>0</v>
      </c>
      <c r="BA69" s="9">
        <v>0</v>
      </c>
      <c r="BB69" s="9">
        <v>0</v>
      </c>
      <c r="BC69" s="9">
        <v>0</v>
      </c>
      <c r="BD69" s="9">
        <v>0</v>
      </c>
      <c r="BE69" s="9">
        <v>0</v>
      </c>
      <c r="BF69" s="9">
        <v>0</v>
      </c>
      <c r="BG69" s="10">
        <f>SUM(V69+AX69)</f>
        <v>2</v>
      </c>
    </row>
    <row r="70" spans="1:59" s="35" customFormat="1" ht="15" customHeight="1">
      <c r="A70" s="64"/>
      <c r="B70" s="42" t="s">
        <v>102</v>
      </c>
      <c r="C70" s="48" t="s">
        <v>103</v>
      </c>
      <c r="D70" s="6" t="s">
        <v>113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8">
        <f>SUM(E70:U70)</f>
        <v>0</v>
      </c>
      <c r="W70" s="9">
        <v>0</v>
      </c>
      <c r="X70" s="9">
        <v>0</v>
      </c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>
        <v>6</v>
      </c>
      <c r="AQ70" s="13"/>
      <c r="AR70" s="13"/>
      <c r="AS70" s="13"/>
      <c r="AT70" s="13"/>
      <c r="AU70" s="13"/>
      <c r="AV70" s="13"/>
      <c r="AW70" s="9"/>
      <c r="AX70" s="8">
        <f>SUM(Y70:AW70)</f>
        <v>6</v>
      </c>
      <c r="AY70" s="9">
        <v>0</v>
      </c>
      <c r="AZ70" s="9">
        <v>0</v>
      </c>
      <c r="BA70" s="9">
        <v>0</v>
      </c>
      <c r="BB70" s="9">
        <v>0</v>
      </c>
      <c r="BC70" s="9">
        <v>0</v>
      </c>
      <c r="BD70" s="9">
        <v>0</v>
      </c>
      <c r="BE70" s="9">
        <v>0</v>
      </c>
      <c r="BF70" s="9">
        <v>0</v>
      </c>
      <c r="BG70" s="10">
        <f>SUM(V70+AX70)</f>
        <v>6</v>
      </c>
    </row>
    <row r="71" spans="1:59" s="26" customFormat="1" ht="15" customHeight="1">
      <c r="A71" s="64"/>
      <c r="B71" s="46" t="s">
        <v>104</v>
      </c>
      <c r="C71" s="67" t="s">
        <v>105</v>
      </c>
      <c r="D71" s="25" t="s">
        <v>36</v>
      </c>
      <c r="E71" s="22">
        <f>SUM(E75,E79,E80,E81)</f>
        <v>0</v>
      </c>
      <c r="F71" s="22">
        <f aca="true" t="shared" si="36" ref="F71:BG71">SUM(F75,F79,F80,F81)</f>
        <v>0</v>
      </c>
      <c r="G71" s="22">
        <f t="shared" si="36"/>
        <v>0</v>
      </c>
      <c r="H71" s="22">
        <f t="shared" si="36"/>
        <v>0</v>
      </c>
      <c r="I71" s="22">
        <f t="shared" si="36"/>
        <v>0</v>
      </c>
      <c r="J71" s="22">
        <f t="shared" si="36"/>
        <v>0</v>
      </c>
      <c r="K71" s="22">
        <f t="shared" si="36"/>
        <v>0</v>
      </c>
      <c r="L71" s="22">
        <f t="shared" si="36"/>
        <v>0</v>
      </c>
      <c r="M71" s="22">
        <f t="shared" si="36"/>
        <v>0</v>
      </c>
      <c r="N71" s="22">
        <f t="shared" si="36"/>
        <v>0</v>
      </c>
      <c r="O71" s="22">
        <f t="shared" si="36"/>
        <v>0</v>
      </c>
      <c r="P71" s="22">
        <f t="shared" si="36"/>
        <v>0</v>
      </c>
      <c r="Q71" s="22">
        <f t="shared" si="36"/>
        <v>0</v>
      </c>
      <c r="R71" s="22">
        <f t="shared" si="36"/>
        <v>0</v>
      </c>
      <c r="S71" s="22">
        <f t="shared" si="36"/>
        <v>0</v>
      </c>
      <c r="T71" s="22">
        <f t="shared" si="36"/>
        <v>0</v>
      </c>
      <c r="U71" s="22">
        <f t="shared" si="36"/>
        <v>0</v>
      </c>
      <c r="V71" s="11">
        <f t="shared" si="36"/>
        <v>0</v>
      </c>
      <c r="W71" s="22">
        <f t="shared" si="36"/>
        <v>0</v>
      </c>
      <c r="X71" s="22">
        <f t="shared" si="36"/>
        <v>0</v>
      </c>
      <c r="Y71" s="22">
        <f t="shared" si="36"/>
        <v>10</v>
      </c>
      <c r="Z71" s="22">
        <f t="shared" si="36"/>
        <v>8</v>
      </c>
      <c r="AA71" s="22">
        <f t="shared" si="36"/>
        <v>10</v>
      </c>
      <c r="AB71" s="22">
        <f t="shared" si="36"/>
        <v>8</v>
      </c>
      <c r="AC71" s="22">
        <f t="shared" si="36"/>
        <v>10</v>
      </c>
      <c r="AD71" s="22">
        <f t="shared" si="36"/>
        <v>8</v>
      </c>
      <c r="AE71" s="22">
        <f t="shared" si="36"/>
        <v>10</v>
      </c>
      <c r="AF71" s="22">
        <f t="shared" si="36"/>
        <v>8</v>
      </c>
      <c r="AG71" s="22">
        <f t="shared" si="36"/>
        <v>10</v>
      </c>
      <c r="AH71" s="22">
        <f t="shared" si="36"/>
        <v>8</v>
      </c>
      <c r="AI71" s="22">
        <f t="shared" si="36"/>
        <v>10</v>
      </c>
      <c r="AJ71" s="22">
        <f t="shared" si="36"/>
        <v>8</v>
      </c>
      <c r="AK71" s="22">
        <f t="shared" si="36"/>
        <v>10</v>
      </c>
      <c r="AL71" s="22">
        <f t="shared" si="36"/>
        <v>8</v>
      </c>
      <c r="AM71" s="22">
        <f t="shared" si="36"/>
        <v>10</v>
      </c>
      <c r="AN71" s="22">
        <f t="shared" si="36"/>
        <v>8</v>
      </c>
      <c r="AO71" s="22">
        <f t="shared" si="36"/>
        <v>10</v>
      </c>
      <c r="AP71" s="22">
        <f t="shared" si="36"/>
        <v>8</v>
      </c>
      <c r="AQ71" s="22">
        <f t="shared" si="36"/>
        <v>32</v>
      </c>
      <c r="AR71" s="22">
        <f t="shared" si="36"/>
        <v>36</v>
      </c>
      <c r="AS71" s="22">
        <f t="shared" si="36"/>
        <v>36</v>
      </c>
      <c r="AT71" s="22">
        <f t="shared" si="36"/>
        <v>36</v>
      </c>
      <c r="AU71" s="22">
        <f t="shared" si="36"/>
        <v>36</v>
      </c>
      <c r="AV71" s="22">
        <f t="shared" si="36"/>
        <v>36</v>
      </c>
      <c r="AW71" s="22">
        <f t="shared" si="36"/>
        <v>18</v>
      </c>
      <c r="AX71" s="11">
        <f t="shared" si="36"/>
        <v>392</v>
      </c>
      <c r="AY71" s="22">
        <f t="shared" si="36"/>
        <v>0</v>
      </c>
      <c r="AZ71" s="22">
        <f t="shared" si="36"/>
        <v>0</v>
      </c>
      <c r="BA71" s="22">
        <f t="shared" si="36"/>
        <v>0</v>
      </c>
      <c r="BB71" s="22">
        <f t="shared" si="36"/>
        <v>0</v>
      </c>
      <c r="BC71" s="22">
        <f t="shared" si="36"/>
        <v>0</v>
      </c>
      <c r="BD71" s="22">
        <f t="shared" si="36"/>
        <v>0</v>
      </c>
      <c r="BE71" s="22">
        <f t="shared" si="36"/>
        <v>0</v>
      </c>
      <c r="BF71" s="22">
        <f t="shared" si="36"/>
        <v>0</v>
      </c>
      <c r="BG71" s="32">
        <f t="shared" si="36"/>
        <v>392</v>
      </c>
    </row>
    <row r="72" spans="1:59" s="26" customFormat="1" ht="15" customHeight="1">
      <c r="A72" s="64"/>
      <c r="B72" s="46" t="s">
        <v>104</v>
      </c>
      <c r="C72" s="68" t="s">
        <v>105</v>
      </c>
      <c r="D72" s="25" t="s">
        <v>37</v>
      </c>
      <c r="E72" s="22">
        <f>SUM(E76)</f>
        <v>0</v>
      </c>
      <c r="F72" s="22">
        <f aca="true" t="shared" si="37" ref="F72:BG72">SUM(F76)</f>
        <v>0</v>
      </c>
      <c r="G72" s="22">
        <f t="shared" si="37"/>
        <v>0</v>
      </c>
      <c r="H72" s="22">
        <f t="shared" si="37"/>
        <v>0</v>
      </c>
      <c r="I72" s="22">
        <f t="shared" si="37"/>
        <v>0</v>
      </c>
      <c r="J72" s="22">
        <f t="shared" si="37"/>
        <v>0</v>
      </c>
      <c r="K72" s="22">
        <f t="shared" si="37"/>
        <v>0</v>
      </c>
      <c r="L72" s="22">
        <f t="shared" si="37"/>
        <v>0</v>
      </c>
      <c r="M72" s="22">
        <f t="shared" si="37"/>
        <v>0</v>
      </c>
      <c r="N72" s="22">
        <f t="shared" si="37"/>
        <v>0</v>
      </c>
      <c r="O72" s="22">
        <f t="shared" si="37"/>
        <v>0</v>
      </c>
      <c r="P72" s="22">
        <f t="shared" si="37"/>
        <v>0</v>
      </c>
      <c r="Q72" s="22">
        <f t="shared" si="37"/>
        <v>0</v>
      </c>
      <c r="R72" s="22">
        <f t="shared" si="37"/>
        <v>0</v>
      </c>
      <c r="S72" s="22">
        <f t="shared" si="37"/>
        <v>0</v>
      </c>
      <c r="T72" s="22">
        <f t="shared" si="37"/>
        <v>0</v>
      </c>
      <c r="U72" s="22">
        <f t="shared" si="37"/>
        <v>0</v>
      </c>
      <c r="V72" s="11">
        <f t="shared" si="37"/>
        <v>0</v>
      </c>
      <c r="W72" s="22">
        <f t="shared" si="37"/>
        <v>0</v>
      </c>
      <c r="X72" s="22">
        <f t="shared" si="37"/>
        <v>0</v>
      </c>
      <c r="Y72" s="22">
        <f t="shared" si="37"/>
        <v>0</v>
      </c>
      <c r="Z72" s="22">
        <f t="shared" si="37"/>
        <v>0</v>
      </c>
      <c r="AA72" s="22">
        <f t="shared" si="37"/>
        <v>0</v>
      </c>
      <c r="AB72" s="22">
        <f t="shared" si="37"/>
        <v>0</v>
      </c>
      <c r="AC72" s="22">
        <f t="shared" si="37"/>
        <v>0</v>
      </c>
      <c r="AD72" s="22">
        <f t="shared" si="37"/>
        <v>0</v>
      </c>
      <c r="AE72" s="22">
        <f t="shared" si="37"/>
        <v>0</v>
      </c>
      <c r="AF72" s="22">
        <f t="shared" si="37"/>
        <v>0</v>
      </c>
      <c r="AG72" s="22">
        <f t="shared" si="37"/>
        <v>0</v>
      </c>
      <c r="AH72" s="22">
        <f t="shared" si="37"/>
        <v>0</v>
      </c>
      <c r="AI72" s="22">
        <f t="shared" si="37"/>
        <v>0</v>
      </c>
      <c r="AJ72" s="22">
        <f t="shared" si="37"/>
        <v>0</v>
      </c>
      <c r="AK72" s="22">
        <f t="shared" si="37"/>
        <v>0</v>
      </c>
      <c r="AL72" s="22">
        <f t="shared" si="37"/>
        <v>0</v>
      </c>
      <c r="AM72" s="22">
        <f t="shared" si="37"/>
        <v>0</v>
      </c>
      <c r="AN72" s="22">
        <f t="shared" si="37"/>
        <v>0</v>
      </c>
      <c r="AO72" s="22">
        <f t="shared" si="37"/>
        <v>0</v>
      </c>
      <c r="AP72" s="22">
        <f t="shared" si="37"/>
        <v>4</v>
      </c>
      <c r="AQ72" s="22">
        <f t="shared" si="37"/>
        <v>0</v>
      </c>
      <c r="AR72" s="22">
        <f t="shared" si="37"/>
        <v>0</v>
      </c>
      <c r="AS72" s="22">
        <f t="shared" si="37"/>
        <v>0</v>
      </c>
      <c r="AT72" s="22">
        <f t="shared" si="37"/>
        <v>0</v>
      </c>
      <c r="AU72" s="22">
        <f t="shared" si="37"/>
        <v>0</v>
      </c>
      <c r="AV72" s="22">
        <f t="shared" si="37"/>
        <v>0</v>
      </c>
      <c r="AW72" s="22">
        <f t="shared" si="37"/>
        <v>0</v>
      </c>
      <c r="AX72" s="11">
        <f t="shared" si="37"/>
        <v>4</v>
      </c>
      <c r="AY72" s="22">
        <f t="shared" si="37"/>
        <v>0</v>
      </c>
      <c r="AZ72" s="22">
        <f t="shared" si="37"/>
        <v>0</v>
      </c>
      <c r="BA72" s="22">
        <f t="shared" si="37"/>
        <v>0</v>
      </c>
      <c r="BB72" s="22">
        <f t="shared" si="37"/>
        <v>0</v>
      </c>
      <c r="BC72" s="22">
        <f t="shared" si="37"/>
        <v>0</v>
      </c>
      <c r="BD72" s="22">
        <f t="shared" si="37"/>
        <v>0</v>
      </c>
      <c r="BE72" s="22">
        <f t="shared" si="37"/>
        <v>0</v>
      </c>
      <c r="BF72" s="22">
        <f t="shared" si="37"/>
        <v>0</v>
      </c>
      <c r="BG72" s="32">
        <f t="shared" si="37"/>
        <v>4</v>
      </c>
    </row>
    <row r="73" spans="1:59" s="26" customFormat="1" ht="15" customHeight="1">
      <c r="A73" s="64"/>
      <c r="B73" s="46" t="s">
        <v>104</v>
      </c>
      <c r="C73" s="68" t="s">
        <v>105</v>
      </c>
      <c r="D73" s="25" t="s">
        <v>112</v>
      </c>
      <c r="E73" s="22">
        <f>SUM(E77)+E82</f>
        <v>0</v>
      </c>
      <c r="F73" s="22">
        <f aca="true" t="shared" si="38" ref="F73:BG73">SUM(F77)+F82</f>
        <v>0</v>
      </c>
      <c r="G73" s="22">
        <f t="shared" si="38"/>
        <v>0</v>
      </c>
      <c r="H73" s="22">
        <f t="shared" si="38"/>
        <v>0</v>
      </c>
      <c r="I73" s="22">
        <f t="shared" si="38"/>
        <v>0</v>
      </c>
      <c r="J73" s="22">
        <f t="shared" si="38"/>
        <v>0</v>
      </c>
      <c r="K73" s="22">
        <f t="shared" si="38"/>
        <v>0</v>
      </c>
      <c r="L73" s="22">
        <f t="shared" si="38"/>
        <v>0</v>
      </c>
      <c r="M73" s="22">
        <f t="shared" si="38"/>
        <v>0</v>
      </c>
      <c r="N73" s="22">
        <f t="shared" si="38"/>
        <v>0</v>
      </c>
      <c r="O73" s="22">
        <f t="shared" si="38"/>
        <v>0</v>
      </c>
      <c r="P73" s="22">
        <f t="shared" si="38"/>
        <v>0</v>
      </c>
      <c r="Q73" s="22">
        <f t="shared" si="38"/>
        <v>0</v>
      </c>
      <c r="R73" s="22">
        <f t="shared" si="38"/>
        <v>0</v>
      </c>
      <c r="S73" s="22">
        <f t="shared" si="38"/>
        <v>0</v>
      </c>
      <c r="T73" s="22">
        <f t="shared" si="38"/>
        <v>0</v>
      </c>
      <c r="U73" s="22">
        <f t="shared" si="38"/>
        <v>0</v>
      </c>
      <c r="V73" s="11">
        <f t="shared" si="38"/>
        <v>0</v>
      </c>
      <c r="W73" s="22">
        <f t="shared" si="38"/>
        <v>0</v>
      </c>
      <c r="X73" s="22">
        <f t="shared" si="38"/>
        <v>0</v>
      </c>
      <c r="Y73" s="22">
        <f t="shared" si="38"/>
        <v>0</v>
      </c>
      <c r="Z73" s="22">
        <f t="shared" si="38"/>
        <v>0</v>
      </c>
      <c r="AA73" s="22">
        <f t="shared" si="38"/>
        <v>0</v>
      </c>
      <c r="AB73" s="22">
        <f t="shared" si="38"/>
        <v>0</v>
      </c>
      <c r="AC73" s="22">
        <f t="shared" si="38"/>
        <v>0</v>
      </c>
      <c r="AD73" s="22">
        <f t="shared" si="38"/>
        <v>0</v>
      </c>
      <c r="AE73" s="22">
        <f t="shared" si="38"/>
        <v>0</v>
      </c>
      <c r="AF73" s="22">
        <f t="shared" si="38"/>
        <v>0</v>
      </c>
      <c r="AG73" s="22">
        <f t="shared" si="38"/>
        <v>0</v>
      </c>
      <c r="AH73" s="22">
        <f t="shared" si="38"/>
        <v>0</v>
      </c>
      <c r="AI73" s="22">
        <f t="shared" si="38"/>
        <v>0</v>
      </c>
      <c r="AJ73" s="22">
        <f t="shared" si="38"/>
        <v>0</v>
      </c>
      <c r="AK73" s="22">
        <f t="shared" si="38"/>
        <v>0</v>
      </c>
      <c r="AL73" s="22">
        <f t="shared" si="38"/>
        <v>0</v>
      </c>
      <c r="AM73" s="22">
        <f t="shared" si="38"/>
        <v>0</v>
      </c>
      <c r="AN73" s="22">
        <f t="shared" si="38"/>
        <v>0</v>
      </c>
      <c r="AO73" s="22">
        <f t="shared" si="38"/>
        <v>0</v>
      </c>
      <c r="AP73" s="22">
        <f t="shared" si="38"/>
        <v>0</v>
      </c>
      <c r="AQ73" s="22">
        <f t="shared" si="38"/>
        <v>2</v>
      </c>
      <c r="AR73" s="22">
        <f t="shared" si="38"/>
        <v>0</v>
      </c>
      <c r="AS73" s="22">
        <f t="shared" si="38"/>
        <v>0</v>
      </c>
      <c r="AT73" s="22">
        <f t="shared" si="38"/>
        <v>0</v>
      </c>
      <c r="AU73" s="22">
        <f t="shared" si="38"/>
        <v>0</v>
      </c>
      <c r="AV73" s="22">
        <f t="shared" si="38"/>
        <v>0</v>
      </c>
      <c r="AW73" s="22">
        <f t="shared" si="38"/>
        <v>0</v>
      </c>
      <c r="AX73" s="11">
        <f t="shared" si="38"/>
        <v>2</v>
      </c>
      <c r="AY73" s="22">
        <f t="shared" si="38"/>
        <v>0</v>
      </c>
      <c r="AZ73" s="22">
        <f t="shared" si="38"/>
        <v>0</v>
      </c>
      <c r="BA73" s="22">
        <f t="shared" si="38"/>
        <v>0</v>
      </c>
      <c r="BB73" s="22">
        <f t="shared" si="38"/>
        <v>0</v>
      </c>
      <c r="BC73" s="22">
        <f t="shared" si="38"/>
        <v>0</v>
      </c>
      <c r="BD73" s="22">
        <f t="shared" si="38"/>
        <v>0</v>
      </c>
      <c r="BE73" s="22">
        <f t="shared" si="38"/>
        <v>0</v>
      </c>
      <c r="BF73" s="22">
        <f t="shared" si="38"/>
        <v>0</v>
      </c>
      <c r="BG73" s="32">
        <f t="shared" si="38"/>
        <v>2</v>
      </c>
    </row>
    <row r="74" spans="1:59" s="26" customFormat="1" ht="15" customHeight="1">
      <c r="A74" s="64"/>
      <c r="B74" s="46" t="s">
        <v>104</v>
      </c>
      <c r="C74" s="69" t="s">
        <v>105</v>
      </c>
      <c r="D74" s="25" t="s">
        <v>113</v>
      </c>
      <c r="E74" s="22">
        <f>SUM(E78,E83)</f>
        <v>0</v>
      </c>
      <c r="F74" s="22">
        <f aca="true" t="shared" si="39" ref="F74:BG74">SUM(F78,F83)</f>
        <v>0</v>
      </c>
      <c r="G74" s="22">
        <f t="shared" si="39"/>
        <v>0</v>
      </c>
      <c r="H74" s="22">
        <f t="shared" si="39"/>
        <v>0</v>
      </c>
      <c r="I74" s="22">
        <f t="shared" si="39"/>
        <v>0</v>
      </c>
      <c r="J74" s="22">
        <f t="shared" si="39"/>
        <v>0</v>
      </c>
      <c r="K74" s="22">
        <f t="shared" si="39"/>
        <v>0</v>
      </c>
      <c r="L74" s="22">
        <f t="shared" si="39"/>
        <v>0</v>
      </c>
      <c r="M74" s="22">
        <f t="shared" si="39"/>
        <v>0</v>
      </c>
      <c r="N74" s="22">
        <f t="shared" si="39"/>
        <v>0</v>
      </c>
      <c r="O74" s="22">
        <f t="shared" si="39"/>
        <v>0</v>
      </c>
      <c r="P74" s="22">
        <f t="shared" si="39"/>
        <v>0</v>
      </c>
      <c r="Q74" s="22">
        <f t="shared" si="39"/>
        <v>0</v>
      </c>
      <c r="R74" s="22">
        <f t="shared" si="39"/>
        <v>0</v>
      </c>
      <c r="S74" s="22">
        <f t="shared" si="39"/>
        <v>0</v>
      </c>
      <c r="T74" s="22">
        <f t="shared" si="39"/>
        <v>0</v>
      </c>
      <c r="U74" s="22">
        <f t="shared" si="39"/>
        <v>0</v>
      </c>
      <c r="V74" s="11">
        <f t="shared" si="39"/>
        <v>0</v>
      </c>
      <c r="W74" s="22">
        <f t="shared" si="39"/>
        <v>0</v>
      </c>
      <c r="X74" s="22">
        <f t="shared" si="39"/>
        <v>0</v>
      </c>
      <c r="Y74" s="22">
        <f t="shared" si="39"/>
        <v>0</v>
      </c>
      <c r="Z74" s="22">
        <f t="shared" si="39"/>
        <v>0</v>
      </c>
      <c r="AA74" s="22">
        <f t="shared" si="39"/>
        <v>0</v>
      </c>
      <c r="AB74" s="22">
        <f t="shared" si="39"/>
        <v>0</v>
      </c>
      <c r="AC74" s="22">
        <f t="shared" si="39"/>
        <v>0</v>
      </c>
      <c r="AD74" s="22">
        <f t="shared" si="39"/>
        <v>0</v>
      </c>
      <c r="AE74" s="22">
        <f t="shared" si="39"/>
        <v>0</v>
      </c>
      <c r="AF74" s="22">
        <f t="shared" si="39"/>
        <v>0</v>
      </c>
      <c r="AG74" s="22">
        <f t="shared" si="39"/>
        <v>0</v>
      </c>
      <c r="AH74" s="22">
        <f t="shared" si="39"/>
        <v>0</v>
      </c>
      <c r="AI74" s="22">
        <f t="shared" si="39"/>
        <v>0</v>
      </c>
      <c r="AJ74" s="22">
        <f t="shared" si="39"/>
        <v>0</v>
      </c>
      <c r="AK74" s="22">
        <f t="shared" si="39"/>
        <v>0</v>
      </c>
      <c r="AL74" s="22">
        <f t="shared" si="39"/>
        <v>0</v>
      </c>
      <c r="AM74" s="22">
        <f t="shared" si="39"/>
        <v>0</v>
      </c>
      <c r="AN74" s="22">
        <f t="shared" si="39"/>
        <v>0</v>
      </c>
      <c r="AO74" s="22">
        <f t="shared" si="39"/>
        <v>0</v>
      </c>
      <c r="AP74" s="22">
        <f t="shared" si="39"/>
        <v>0</v>
      </c>
      <c r="AQ74" s="22">
        <f t="shared" si="39"/>
        <v>6</v>
      </c>
      <c r="AR74" s="22">
        <f t="shared" si="39"/>
        <v>0</v>
      </c>
      <c r="AS74" s="22">
        <f t="shared" si="39"/>
        <v>0</v>
      </c>
      <c r="AT74" s="22">
        <f t="shared" si="39"/>
        <v>0</v>
      </c>
      <c r="AU74" s="22">
        <f t="shared" si="39"/>
        <v>0</v>
      </c>
      <c r="AV74" s="22">
        <f t="shared" si="39"/>
        <v>0</v>
      </c>
      <c r="AW74" s="22">
        <f t="shared" si="39"/>
        <v>6</v>
      </c>
      <c r="AX74" s="11">
        <f t="shared" si="39"/>
        <v>12</v>
      </c>
      <c r="AY74" s="22">
        <f t="shared" si="39"/>
        <v>0</v>
      </c>
      <c r="AZ74" s="22">
        <f t="shared" si="39"/>
        <v>0</v>
      </c>
      <c r="BA74" s="22">
        <f t="shared" si="39"/>
        <v>0</v>
      </c>
      <c r="BB74" s="22">
        <f t="shared" si="39"/>
        <v>0</v>
      </c>
      <c r="BC74" s="22">
        <f t="shared" si="39"/>
        <v>0</v>
      </c>
      <c r="BD74" s="22">
        <f t="shared" si="39"/>
        <v>0</v>
      </c>
      <c r="BE74" s="22">
        <f t="shared" si="39"/>
        <v>0</v>
      </c>
      <c r="BF74" s="22">
        <f t="shared" si="39"/>
        <v>0</v>
      </c>
      <c r="BG74" s="32">
        <f t="shared" si="39"/>
        <v>12</v>
      </c>
    </row>
    <row r="75" spans="1:59" s="35" customFormat="1" ht="15" customHeight="1">
      <c r="A75" s="64"/>
      <c r="B75" s="42" t="s">
        <v>106</v>
      </c>
      <c r="C75" s="47" t="s">
        <v>107</v>
      </c>
      <c r="D75" s="6" t="s">
        <v>36</v>
      </c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8">
        <f aca="true" t="shared" si="40" ref="V75:V83">SUM(E75:U75)</f>
        <v>0</v>
      </c>
      <c r="W75" s="9">
        <v>0</v>
      </c>
      <c r="X75" s="9">
        <v>0</v>
      </c>
      <c r="Y75" s="13">
        <v>10</v>
      </c>
      <c r="Z75" s="13">
        <v>8</v>
      </c>
      <c r="AA75" s="13">
        <v>10</v>
      </c>
      <c r="AB75" s="13">
        <v>8</v>
      </c>
      <c r="AC75" s="13">
        <v>10</v>
      </c>
      <c r="AD75" s="13">
        <v>8</v>
      </c>
      <c r="AE75" s="13">
        <v>10</v>
      </c>
      <c r="AF75" s="13">
        <v>8</v>
      </c>
      <c r="AG75" s="13">
        <v>10</v>
      </c>
      <c r="AH75" s="13">
        <v>8</v>
      </c>
      <c r="AI75" s="13">
        <v>10</v>
      </c>
      <c r="AJ75" s="13">
        <v>8</v>
      </c>
      <c r="AK75" s="13">
        <v>10</v>
      </c>
      <c r="AL75" s="13">
        <v>8</v>
      </c>
      <c r="AM75" s="13">
        <v>10</v>
      </c>
      <c r="AN75" s="13">
        <v>8</v>
      </c>
      <c r="AO75" s="13">
        <v>10</v>
      </c>
      <c r="AP75" s="13">
        <v>8</v>
      </c>
      <c r="AQ75" s="24">
        <v>8</v>
      </c>
      <c r="AR75" s="13"/>
      <c r="AS75" s="13"/>
      <c r="AT75" s="13"/>
      <c r="AU75" s="13"/>
      <c r="AV75" s="13"/>
      <c r="AW75" s="9"/>
      <c r="AX75" s="8">
        <f aca="true" t="shared" si="41" ref="AX75:AX83">SUM(Y75:AW75)</f>
        <v>170</v>
      </c>
      <c r="AY75" s="9">
        <v>0</v>
      </c>
      <c r="AZ75" s="9">
        <v>0</v>
      </c>
      <c r="BA75" s="9">
        <v>0</v>
      </c>
      <c r="BB75" s="9">
        <v>0</v>
      </c>
      <c r="BC75" s="9">
        <v>0</v>
      </c>
      <c r="BD75" s="9">
        <v>0</v>
      </c>
      <c r="BE75" s="9">
        <v>0</v>
      </c>
      <c r="BF75" s="9">
        <v>0</v>
      </c>
      <c r="BG75" s="10">
        <f aca="true" t="shared" si="42" ref="BG75:BG83">SUM(V75+AX75)</f>
        <v>170</v>
      </c>
    </row>
    <row r="76" spans="1:59" s="35" customFormat="1" ht="15" customHeight="1">
      <c r="A76" s="64"/>
      <c r="B76" s="42" t="s">
        <v>106</v>
      </c>
      <c r="C76" s="88" t="s">
        <v>107</v>
      </c>
      <c r="D76" s="6" t="s">
        <v>37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8">
        <f t="shared" si="40"/>
        <v>0</v>
      </c>
      <c r="W76" s="9">
        <v>0</v>
      </c>
      <c r="X76" s="9">
        <v>0</v>
      </c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>
        <v>4</v>
      </c>
      <c r="AQ76" s="13"/>
      <c r="AR76" s="13"/>
      <c r="AS76" s="13"/>
      <c r="AT76" s="13"/>
      <c r="AU76" s="13"/>
      <c r="AV76" s="13"/>
      <c r="AW76" s="9"/>
      <c r="AX76" s="8">
        <f t="shared" si="41"/>
        <v>4</v>
      </c>
      <c r="AY76" s="9">
        <v>0</v>
      </c>
      <c r="AZ76" s="9">
        <v>0</v>
      </c>
      <c r="BA76" s="9">
        <v>0</v>
      </c>
      <c r="BB76" s="9">
        <v>0</v>
      </c>
      <c r="BC76" s="9">
        <v>0</v>
      </c>
      <c r="BD76" s="9">
        <v>0</v>
      </c>
      <c r="BE76" s="9">
        <v>0</v>
      </c>
      <c r="BF76" s="9">
        <v>0</v>
      </c>
      <c r="BG76" s="10">
        <f t="shared" si="42"/>
        <v>4</v>
      </c>
    </row>
    <row r="77" spans="1:59" s="35" customFormat="1" ht="15" customHeight="1">
      <c r="A77" s="64"/>
      <c r="B77" s="42" t="s">
        <v>106</v>
      </c>
      <c r="C77" s="88" t="s">
        <v>107</v>
      </c>
      <c r="D77" s="6" t="s">
        <v>112</v>
      </c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8">
        <f t="shared" si="40"/>
        <v>0</v>
      </c>
      <c r="W77" s="9">
        <v>0</v>
      </c>
      <c r="X77" s="9">
        <v>0</v>
      </c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>
        <v>2</v>
      </c>
      <c r="AR77" s="13"/>
      <c r="AS77" s="13"/>
      <c r="AT77" s="13"/>
      <c r="AU77" s="13"/>
      <c r="AV77" s="13"/>
      <c r="AW77" s="9"/>
      <c r="AX77" s="8">
        <f t="shared" si="41"/>
        <v>2</v>
      </c>
      <c r="AY77" s="9">
        <v>0</v>
      </c>
      <c r="AZ77" s="9">
        <v>0</v>
      </c>
      <c r="BA77" s="9">
        <v>0</v>
      </c>
      <c r="BB77" s="9">
        <v>0</v>
      </c>
      <c r="BC77" s="9">
        <v>0</v>
      </c>
      <c r="BD77" s="9">
        <v>0</v>
      </c>
      <c r="BE77" s="9">
        <v>0</v>
      </c>
      <c r="BF77" s="9">
        <v>0</v>
      </c>
      <c r="BG77" s="10">
        <f t="shared" si="42"/>
        <v>2</v>
      </c>
    </row>
    <row r="78" spans="1:59" s="35" customFormat="1" ht="15" customHeight="1">
      <c r="A78" s="64"/>
      <c r="B78" s="42" t="s">
        <v>106</v>
      </c>
      <c r="C78" s="48" t="s">
        <v>107</v>
      </c>
      <c r="D78" s="6" t="s">
        <v>113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8">
        <f t="shared" si="40"/>
        <v>0</v>
      </c>
      <c r="W78" s="9">
        <v>0</v>
      </c>
      <c r="X78" s="9">
        <v>0</v>
      </c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>
        <v>6</v>
      </c>
      <c r="AR78" s="13"/>
      <c r="AS78" s="13"/>
      <c r="AT78" s="13"/>
      <c r="AU78" s="13"/>
      <c r="AV78" s="13"/>
      <c r="AW78" s="9"/>
      <c r="AX78" s="8">
        <f t="shared" si="41"/>
        <v>6</v>
      </c>
      <c r="AY78" s="9">
        <v>0</v>
      </c>
      <c r="AZ78" s="9">
        <v>0</v>
      </c>
      <c r="BA78" s="9">
        <v>0</v>
      </c>
      <c r="BB78" s="9">
        <v>0</v>
      </c>
      <c r="BC78" s="9">
        <v>0</v>
      </c>
      <c r="BD78" s="9">
        <v>0</v>
      </c>
      <c r="BE78" s="9">
        <v>0</v>
      </c>
      <c r="BF78" s="9">
        <v>0</v>
      </c>
      <c r="BG78" s="10">
        <f t="shared" si="42"/>
        <v>6</v>
      </c>
    </row>
    <row r="79" spans="1:59" ht="15" customHeight="1">
      <c r="A79" s="91"/>
      <c r="B79" s="30" t="s">
        <v>108</v>
      </c>
      <c r="C79" s="30" t="s">
        <v>88</v>
      </c>
      <c r="D79" s="6" t="s">
        <v>36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13"/>
      <c r="U79" s="13"/>
      <c r="V79" s="8">
        <f t="shared" si="40"/>
        <v>0</v>
      </c>
      <c r="W79" s="9">
        <v>0</v>
      </c>
      <c r="X79" s="9">
        <v>0</v>
      </c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>
        <v>24</v>
      </c>
      <c r="AR79" s="13">
        <v>36</v>
      </c>
      <c r="AS79" s="28">
        <v>12</v>
      </c>
      <c r="AT79" s="13"/>
      <c r="AU79" s="13"/>
      <c r="AV79" s="13"/>
      <c r="AW79" s="9"/>
      <c r="AX79" s="8">
        <f t="shared" si="41"/>
        <v>72</v>
      </c>
      <c r="AY79" s="9">
        <v>0</v>
      </c>
      <c r="AZ79" s="9">
        <v>0</v>
      </c>
      <c r="BA79" s="9">
        <v>0</v>
      </c>
      <c r="BB79" s="9">
        <v>0</v>
      </c>
      <c r="BC79" s="9">
        <v>0</v>
      </c>
      <c r="BD79" s="9">
        <v>0</v>
      </c>
      <c r="BE79" s="9">
        <v>0</v>
      </c>
      <c r="BF79" s="9">
        <v>0</v>
      </c>
      <c r="BG79" s="10">
        <f t="shared" si="42"/>
        <v>72</v>
      </c>
    </row>
    <row r="80" spans="1:59" s="35" customFormat="1" ht="15" customHeight="1">
      <c r="A80" s="91"/>
      <c r="B80" s="30" t="s">
        <v>109</v>
      </c>
      <c r="C80" s="30" t="s">
        <v>89</v>
      </c>
      <c r="D80" s="6" t="s">
        <v>36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8">
        <f t="shared" si="40"/>
        <v>0</v>
      </c>
      <c r="W80" s="9">
        <v>0</v>
      </c>
      <c r="X80" s="9">
        <v>0</v>
      </c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>
        <v>24</v>
      </c>
      <c r="AT80" s="13">
        <v>36</v>
      </c>
      <c r="AU80" s="13">
        <v>36</v>
      </c>
      <c r="AV80" s="13">
        <v>36</v>
      </c>
      <c r="AW80" s="28">
        <v>12</v>
      </c>
      <c r="AX80" s="8">
        <f t="shared" si="41"/>
        <v>144</v>
      </c>
      <c r="AY80" s="9">
        <v>0</v>
      </c>
      <c r="AZ80" s="9">
        <v>0</v>
      </c>
      <c r="BA80" s="9">
        <v>0</v>
      </c>
      <c r="BB80" s="9">
        <v>0</v>
      </c>
      <c r="BC80" s="9">
        <v>0</v>
      </c>
      <c r="BD80" s="9">
        <v>0</v>
      </c>
      <c r="BE80" s="9">
        <v>0</v>
      </c>
      <c r="BF80" s="9">
        <v>0</v>
      </c>
      <c r="BG80" s="10">
        <f t="shared" si="42"/>
        <v>144</v>
      </c>
    </row>
    <row r="81" spans="1:59" ht="15" customHeight="1">
      <c r="A81" s="64"/>
      <c r="B81" s="42" t="s">
        <v>110</v>
      </c>
      <c r="C81" s="47" t="s">
        <v>91</v>
      </c>
      <c r="D81" s="6" t="s">
        <v>36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8">
        <f t="shared" si="40"/>
        <v>0</v>
      </c>
      <c r="W81" s="9">
        <v>0</v>
      </c>
      <c r="X81" s="9">
        <v>0</v>
      </c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20"/>
      <c r="AW81" s="24">
        <v>6</v>
      </c>
      <c r="AX81" s="8">
        <f t="shared" si="41"/>
        <v>6</v>
      </c>
      <c r="AY81" s="9">
        <v>0</v>
      </c>
      <c r="AZ81" s="9">
        <v>0</v>
      </c>
      <c r="BA81" s="9">
        <v>0</v>
      </c>
      <c r="BB81" s="9">
        <v>0</v>
      </c>
      <c r="BC81" s="9">
        <v>0</v>
      </c>
      <c r="BD81" s="9">
        <v>0</v>
      </c>
      <c r="BE81" s="9">
        <v>0</v>
      </c>
      <c r="BF81" s="9">
        <v>0</v>
      </c>
      <c r="BG81" s="10">
        <f t="shared" si="42"/>
        <v>6</v>
      </c>
    </row>
    <row r="82" spans="1:59" ht="15" customHeight="1">
      <c r="A82" s="64"/>
      <c r="B82" s="42"/>
      <c r="C82" s="88"/>
      <c r="D82" s="6" t="s">
        <v>112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8">
        <f t="shared" si="40"/>
        <v>0</v>
      </c>
      <c r="W82" s="9">
        <v>0</v>
      </c>
      <c r="X82" s="9">
        <v>0</v>
      </c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9"/>
      <c r="AX82" s="8">
        <f t="shared" si="41"/>
        <v>0</v>
      </c>
      <c r="AY82" s="9">
        <v>0</v>
      </c>
      <c r="AZ82" s="9">
        <v>0</v>
      </c>
      <c r="BA82" s="9">
        <v>0</v>
      </c>
      <c r="BB82" s="9">
        <v>0</v>
      </c>
      <c r="BC82" s="9">
        <v>0</v>
      </c>
      <c r="BD82" s="9">
        <v>0</v>
      </c>
      <c r="BE82" s="9">
        <v>0</v>
      </c>
      <c r="BF82" s="9">
        <v>0</v>
      </c>
      <c r="BG82" s="10">
        <f t="shared" si="42"/>
        <v>0</v>
      </c>
    </row>
    <row r="83" spans="1:59" ht="15" customHeight="1">
      <c r="A83" s="64"/>
      <c r="B83" s="42" t="s">
        <v>90</v>
      </c>
      <c r="C83" s="48" t="s">
        <v>91</v>
      </c>
      <c r="D83" s="6" t="s">
        <v>113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8">
        <f t="shared" si="40"/>
        <v>0</v>
      </c>
      <c r="W83" s="9">
        <v>0</v>
      </c>
      <c r="X83" s="9">
        <v>0</v>
      </c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9">
        <v>6</v>
      </c>
      <c r="AX83" s="8">
        <f t="shared" si="41"/>
        <v>6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10">
        <f t="shared" si="42"/>
        <v>6</v>
      </c>
    </row>
    <row r="84" spans="1:59" ht="15" customHeight="1">
      <c r="A84" s="33"/>
      <c r="B84" s="45" t="s">
        <v>115</v>
      </c>
      <c r="C84" s="45"/>
      <c r="D84" s="45"/>
      <c r="E84" s="7">
        <f aca="true" t="shared" si="43" ref="E84:AJ84">SUM(E7,E17,E27,E59)</f>
        <v>36</v>
      </c>
      <c r="F84" s="7">
        <f t="shared" si="43"/>
        <v>36</v>
      </c>
      <c r="G84" s="7">
        <f t="shared" si="43"/>
        <v>36</v>
      </c>
      <c r="H84" s="7">
        <f t="shared" si="43"/>
        <v>36</v>
      </c>
      <c r="I84" s="7">
        <f t="shared" si="43"/>
        <v>36</v>
      </c>
      <c r="J84" s="7">
        <f t="shared" si="43"/>
        <v>36</v>
      </c>
      <c r="K84" s="7">
        <f t="shared" si="43"/>
        <v>36</v>
      </c>
      <c r="L84" s="7">
        <f t="shared" si="43"/>
        <v>36</v>
      </c>
      <c r="M84" s="7">
        <f t="shared" si="43"/>
        <v>36</v>
      </c>
      <c r="N84" s="7">
        <f t="shared" si="43"/>
        <v>36</v>
      </c>
      <c r="O84" s="7">
        <f t="shared" si="43"/>
        <v>36</v>
      </c>
      <c r="P84" s="7">
        <f t="shared" si="43"/>
        <v>36</v>
      </c>
      <c r="Q84" s="7">
        <f t="shared" si="43"/>
        <v>36</v>
      </c>
      <c r="R84" s="22">
        <f t="shared" si="43"/>
        <v>36</v>
      </c>
      <c r="S84" s="7">
        <f t="shared" si="43"/>
        <v>36</v>
      </c>
      <c r="T84" s="34">
        <f t="shared" si="43"/>
        <v>36</v>
      </c>
      <c r="U84" s="34">
        <f t="shared" si="43"/>
        <v>36</v>
      </c>
      <c r="V84" s="11">
        <f t="shared" si="43"/>
        <v>612</v>
      </c>
      <c r="W84" s="7">
        <f t="shared" si="43"/>
        <v>0</v>
      </c>
      <c r="X84" s="7">
        <f t="shared" si="43"/>
        <v>0</v>
      </c>
      <c r="Y84" s="7">
        <f t="shared" si="43"/>
        <v>36</v>
      </c>
      <c r="Z84" s="7">
        <f t="shared" si="43"/>
        <v>36</v>
      </c>
      <c r="AA84" s="7">
        <f t="shared" si="43"/>
        <v>36</v>
      </c>
      <c r="AB84" s="7">
        <f t="shared" si="43"/>
        <v>36</v>
      </c>
      <c r="AC84" s="7">
        <f t="shared" si="43"/>
        <v>36</v>
      </c>
      <c r="AD84" s="22">
        <f t="shared" si="43"/>
        <v>36</v>
      </c>
      <c r="AE84" s="22">
        <f t="shared" si="43"/>
        <v>36</v>
      </c>
      <c r="AF84" s="22">
        <f t="shared" si="43"/>
        <v>36</v>
      </c>
      <c r="AG84" s="22">
        <f t="shared" si="43"/>
        <v>36</v>
      </c>
      <c r="AH84" s="22">
        <f t="shared" si="43"/>
        <v>36</v>
      </c>
      <c r="AI84" s="22">
        <f t="shared" si="43"/>
        <v>36</v>
      </c>
      <c r="AJ84" s="22">
        <f t="shared" si="43"/>
        <v>36</v>
      </c>
      <c r="AK84" s="22">
        <f aca="true" t="shared" si="44" ref="AK84:BG84">SUM(AK7,AK17,AK27,AK59)</f>
        <v>36</v>
      </c>
      <c r="AL84" s="22">
        <f t="shared" si="44"/>
        <v>36</v>
      </c>
      <c r="AM84" s="22">
        <f t="shared" si="44"/>
        <v>36</v>
      </c>
      <c r="AN84" s="22">
        <f t="shared" si="44"/>
        <v>36</v>
      </c>
      <c r="AO84" s="22">
        <f t="shared" si="44"/>
        <v>36</v>
      </c>
      <c r="AP84" s="34">
        <f t="shared" si="44"/>
        <v>36</v>
      </c>
      <c r="AQ84" s="34">
        <f t="shared" si="44"/>
        <v>36</v>
      </c>
      <c r="AR84" s="22">
        <f t="shared" si="44"/>
        <v>36</v>
      </c>
      <c r="AS84" s="22">
        <f t="shared" si="44"/>
        <v>36</v>
      </c>
      <c r="AT84" s="22">
        <f t="shared" si="44"/>
        <v>36</v>
      </c>
      <c r="AU84" s="22">
        <f t="shared" si="44"/>
        <v>36</v>
      </c>
      <c r="AV84" s="22">
        <f t="shared" si="44"/>
        <v>36</v>
      </c>
      <c r="AW84" s="34">
        <f t="shared" si="44"/>
        <v>18</v>
      </c>
      <c r="AX84" s="11">
        <f t="shared" si="44"/>
        <v>882</v>
      </c>
      <c r="AY84" s="7">
        <f t="shared" si="44"/>
        <v>0</v>
      </c>
      <c r="AZ84" s="7">
        <f t="shared" si="44"/>
        <v>0</v>
      </c>
      <c r="BA84" s="7">
        <f t="shared" si="44"/>
        <v>0</v>
      </c>
      <c r="BB84" s="7">
        <f t="shared" si="44"/>
        <v>0</v>
      </c>
      <c r="BC84" s="7">
        <f t="shared" si="44"/>
        <v>0</v>
      </c>
      <c r="BD84" s="7">
        <f t="shared" si="44"/>
        <v>0</v>
      </c>
      <c r="BE84" s="7">
        <f t="shared" si="44"/>
        <v>0</v>
      </c>
      <c r="BF84" s="7">
        <f t="shared" si="44"/>
        <v>0</v>
      </c>
      <c r="BG84" s="7">
        <f t="shared" si="44"/>
        <v>1494</v>
      </c>
    </row>
    <row r="85" spans="1:59" ht="15" customHeight="1">
      <c r="A85" s="33"/>
      <c r="B85" s="45" t="s">
        <v>116</v>
      </c>
      <c r="C85" s="45"/>
      <c r="D85" s="45"/>
      <c r="E85" s="7">
        <f aca="true" t="shared" si="45" ref="E85:AJ85">SUM(E8,E18,E28,E60)</f>
        <v>0</v>
      </c>
      <c r="F85" s="7">
        <f t="shared" si="45"/>
        <v>0</v>
      </c>
      <c r="G85" s="7">
        <f t="shared" si="45"/>
        <v>0</v>
      </c>
      <c r="H85" s="7">
        <f t="shared" si="45"/>
        <v>0</v>
      </c>
      <c r="I85" s="7">
        <f t="shared" si="45"/>
        <v>0</v>
      </c>
      <c r="J85" s="7">
        <f t="shared" si="45"/>
        <v>0</v>
      </c>
      <c r="K85" s="7">
        <f t="shared" si="45"/>
        <v>0</v>
      </c>
      <c r="L85" s="7">
        <f t="shared" si="45"/>
        <v>0</v>
      </c>
      <c r="M85" s="7">
        <f t="shared" si="45"/>
        <v>0</v>
      </c>
      <c r="N85" s="7">
        <f t="shared" si="45"/>
        <v>0</v>
      </c>
      <c r="O85" s="7">
        <f t="shared" si="45"/>
        <v>0</v>
      </c>
      <c r="P85" s="7">
        <f t="shared" si="45"/>
        <v>0</v>
      </c>
      <c r="Q85" s="7">
        <f t="shared" si="45"/>
        <v>0</v>
      </c>
      <c r="R85" s="22">
        <f t="shared" si="45"/>
        <v>0</v>
      </c>
      <c r="S85" s="7">
        <f t="shared" si="45"/>
        <v>2</v>
      </c>
      <c r="T85" s="34">
        <f t="shared" si="45"/>
        <v>2</v>
      </c>
      <c r="U85" s="34">
        <f t="shared" si="45"/>
        <v>0</v>
      </c>
      <c r="V85" s="11">
        <f t="shared" si="45"/>
        <v>4</v>
      </c>
      <c r="W85" s="7">
        <f t="shared" si="45"/>
        <v>0</v>
      </c>
      <c r="X85" s="7">
        <f t="shared" si="45"/>
        <v>0</v>
      </c>
      <c r="Y85" s="7">
        <f t="shared" si="45"/>
        <v>0</v>
      </c>
      <c r="Z85" s="7">
        <f t="shared" si="45"/>
        <v>0</v>
      </c>
      <c r="AA85" s="7">
        <f t="shared" si="45"/>
        <v>0</v>
      </c>
      <c r="AB85" s="7">
        <f t="shared" si="45"/>
        <v>0</v>
      </c>
      <c r="AC85" s="7">
        <f t="shared" si="45"/>
        <v>0</v>
      </c>
      <c r="AD85" s="22">
        <f t="shared" si="45"/>
        <v>0</v>
      </c>
      <c r="AE85" s="22">
        <f t="shared" si="45"/>
        <v>0</v>
      </c>
      <c r="AF85" s="22">
        <f t="shared" si="45"/>
        <v>0</v>
      </c>
      <c r="AG85" s="22">
        <f t="shared" si="45"/>
        <v>0</v>
      </c>
      <c r="AH85" s="22">
        <f t="shared" si="45"/>
        <v>0</v>
      </c>
      <c r="AI85" s="22">
        <f t="shared" si="45"/>
        <v>0</v>
      </c>
      <c r="AJ85" s="22">
        <f t="shared" si="45"/>
        <v>0</v>
      </c>
      <c r="AK85" s="22">
        <f aca="true" t="shared" si="46" ref="AK85:BG85">SUM(AK8,AK18,AK28,AK60)</f>
        <v>0</v>
      </c>
      <c r="AL85" s="22">
        <f t="shared" si="46"/>
        <v>0</v>
      </c>
      <c r="AM85" s="22">
        <f t="shared" si="46"/>
        <v>0</v>
      </c>
      <c r="AN85" s="22">
        <f t="shared" si="46"/>
        <v>0</v>
      </c>
      <c r="AO85" s="22">
        <f t="shared" si="46"/>
        <v>4</v>
      </c>
      <c r="AP85" s="34">
        <f t="shared" si="46"/>
        <v>4</v>
      </c>
      <c r="AQ85" s="34">
        <f t="shared" si="46"/>
        <v>0</v>
      </c>
      <c r="AR85" s="22">
        <f t="shared" si="46"/>
        <v>0</v>
      </c>
      <c r="AS85" s="22">
        <f t="shared" si="46"/>
        <v>0</v>
      </c>
      <c r="AT85" s="22">
        <f t="shared" si="46"/>
        <v>0</v>
      </c>
      <c r="AU85" s="22">
        <f t="shared" si="46"/>
        <v>0</v>
      </c>
      <c r="AV85" s="22">
        <f t="shared" si="46"/>
        <v>0</v>
      </c>
      <c r="AW85" s="34">
        <f t="shared" si="46"/>
        <v>0</v>
      </c>
      <c r="AX85" s="11">
        <f t="shared" si="46"/>
        <v>8</v>
      </c>
      <c r="AY85" s="7">
        <f t="shared" si="46"/>
        <v>0</v>
      </c>
      <c r="AZ85" s="7">
        <f t="shared" si="46"/>
        <v>0</v>
      </c>
      <c r="BA85" s="7">
        <f t="shared" si="46"/>
        <v>0</v>
      </c>
      <c r="BB85" s="7">
        <f t="shared" si="46"/>
        <v>0</v>
      </c>
      <c r="BC85" s="7">
        <f t="shared" si="46"/>
        <v>0</v>
      </c>
      <c r="BD85" s="7">
        <f t="shared" si="46"/>
        <v>0</v>
      </c>
      <c r="BE85" s="7">
        <f t="shared" si="46"/>
        <v>0</v>
      </c>
      <c r="BF85" s="7">
        <f t="shared" si="46"/>
        <v>0</v>
      </c>
      <c r="BG85" s="7">
        <f t="shared" si="46"/>
        <v>12</v>
      </c>
    </row>
    <row r="86" spans="1:59" ht="15" customHeight="1">
      <c r="A86" s="33"/>
      <c r="B86" s="45" t="s">
        <v>117</v>
      </c>
      <c r="C86" s="45"/>
      <c r="D86" s="45"/>
      <c r="E86" s="7">
        <f aca="true" t="shared" si="47" ref="E86:AJ86">SUM(E19,E29,E61)</f>
        <v>0</v>
      </c>
      <c r="F86" s="7">
        <f t="shared" si="47"/>
        <v>0</v>
      </c>
      <c r="G86" s="7">
        <f t="shared" si="47"/>
        <v>0</v>
      </c>
      <c r="H86" s="7">
        <f t="shared" si="47"/>
        <v>0</v>
      </c>
      <c r="I86" s="7">
        <f t="shared" si="47"/>
        <v>0</v>
      </c>
      <c r="J86" s="7">
        <f t="shared" si="47"/>
        <v>0</v>
      </c>
      <c r="K86" s="7">
        <f t="shared" si="47"/>
        <v>0</v>
      </c>
      <c r="L86" s="7">
        <f t="shared" si="47"/>
        <v>0</v>
      </c>
      <c r="M86" s="7">
        <f t="shared" si="47"/>
        <v>0</v>
      </c>
      <c r="N86" s="7">
        <f t="shared" si="47"/>
        <v>0</v>
      </c>
      <c r="O86" s="7">
        <f t="shared" si="47"/>
        <v>0</v>
      </c>
      <c r="P86" s="7">
        <f t="shared" si="47"/>
        <v>0</v>
      </c>
      <c r="Q86" s="7">
        <f t="shared" si="47"/>
        <v>0</v>
      </c>
      <c r="R86" s="22">
        <f t="shared" si="47"/>
        <v>0</v>
      </c>
      <c r="S86" s="7">
        <f t="shared" si="47"/>
        <v>0</v>
      </c>
      <c r="T86" s="34">
        <f t="shared" si="47"/>
        <v>0</v>
      </c>
      <c r="U86" s="34">
        <f t="shared" si="47"/>
        <v>0</v>
      </c>
      <c r="V86" s="11">
        <f t="shared" si="47"/>
        <v>0</v>
      </c>
      <c r="W86" s="7">
        <f t="shared" si="47"/>
        <v>0</v>
      </c>
      <c r="X86" s="7">
        <f t="shared" si="47"/>
        <v>0</v>
      </c>
      <c r="Y86" s="7">
        <f t="shared" si="47"/>
        <v>0</v>
      </c>
      <c r="Z86" s="7">
        <f t="shared" si="47"/>
        <v>0</v>
      </c>
      <c r="AA86" s="7">
        <f t="shared" si="47"/>
        <v>0</v>
      </c>
      <c r="AB86" s="7">
        <f t="shared" si="47"/>
        <v>0</v>
      </c>
      <c r="AC86" s="7">
        <f t="shared" si="47"/>
        <v>0</v>
      </c>
      <c r="AD86" s="22">
        <f t="shared" si="47"/>
        <v>0</v>
      </c>
      <c r="AE86" s="22">
        <f t="shared" si="47"/>
        <v>0</v>
      </c>
      <c r="AF86" s="22">
        <f t="shared" si="47"/>
        <v>0</v>
      </c>
      <c r="AG86" s="22">
        <f t="shared" si="47"/>
        <v>0</v>
      </c>
      <c r="AH86" s="22">
        <f t="shared" si="47"/>
        <v>0</v>
      </c>
      <c r="AI86" s="22">
        <f t="shared" si="47"/>
        <v>0</v>
      </c>
      <c r="AJ86" s="22">
        <f t="shared" si="47"/>
        <v>0</v>
      </c>
      <c r="AK86" s="22">
        <f aca="true" t="shared" si="48" ref="AK86:BG86">SUM(AK19,AK29,AK61)</f>
        <v>0</v>
      </c>
      <c r="AL86" s="22">
        <f t="shared" si="48"/>
        <v>0</v>
      </c>
      <c r="AM86" s="22">
        <f t="shared" si="48"/>
        <v>0</v>
      </c>
      <c r="AN86" s="22">
        <f t="shared" si="48"/>
        <v>0</v>
      </c>
      <c r="AO86" s="22">
        <f t="shared" si="48"/>
        <v>2</v>
      </c>
      <c r="AP86" s="34">
        <f t="shared" si="48"/>
        <v>0</v>
      </c>
      <c r="AQ86" s="34">
        <f t="shared" si="48"/>
        <v>2</v>
      </c>
      <c r="AR86" s="22">
        <f t="shared" si="48"/>
        <v>0</v>
      </c>
      <c r="AS86" s="22">
        <f t="shared" si="48"/>
        <v>0</v>
      </c>
      <c r="AT86" s="22">
        <f t="shared" si="48"/>
        <v>0</v>
      </c>
      <c r="AU86" s="22">
        <f t="shared" si="48"/>
        <v>0</v>
      </c>
      <c r="AV86" s="22">
        <f t="shared" si="48"/>
        <v>0</v>
      </c>
      <c r="AW86" s="34">
        <f t="shared" si="48"/>
        <v>0</v>
      </c>
      <c r="AX86" s="11">
        <f t="shared" si="48"/>
        <v>4</v>
      </c>
      <c r="AY86" s="7">
        <f t="shared" si="48"/>
        <v>0</v>
      </c>
      <c r="AZ86" s="7">
        <f t="shared" si="48"/>
        <v>0</v>
      </c>
      <c r="BA86" s="7">
        <f t="shared" si="48"/>
        <v>0</v>
      </c>
      <c r="BB86" s="7">
        <f t="shared" si="48"/>
        <v>0</v>
      </c>
      <c r="BC86" s="7">
        <f t="shared" si="48"/>
        <v>0</v>
      </c>
      <c r="BD86" s="7">
        <f t="shared" si="48"/>
        <v>0</v>
      </c>
      <c r="BE86" s="7">
        <f t="shared" si="48"/>
        <v>0</v>
      </c>
      <c r="BF86" s="7">
        <f t="shared" si="48"/>
        <v>0</v>
      </c>
      <c r="BG86" s="7">
        <f t="shared" si="48"/>
        <v>4</v>
      </c>
    </row>
    <row r="87" spans="1:59" ht="15" customHeight="1">
      <c r="A87" s="33"/>
      <c r="B87" s="45" t="s">
        <v>118</v>
      </c>
      <c r="C87" s="45"/>
      <c r="D87" s="45"/>
      <c r="E87" s="7">
        <f aca="true" t="shared" si="49" ref="E87:AJ87">SUM(E20,E30,E62)</f>
        <v>0</v>
      </c>
      <c r="F87" s="7">
        <f t="shared" si="49"/>
        <v>0</v>
      </c>
      <c r="G87" s="7">
        <f t="shared" si="49"/>
        <v>0</v>
      </c>
      <c r="H87" s="7">
        <f t="shared" si="49"/>
        <v>0</v>
      </c>
      <c r="I87" s="7">
        <f t="shared" si="49"/>
        <v>0</v>
      </c>
      <c r="J87" s="7">
        <f t="shared" si="49"/>
        <v>0</v>
      </c>
      <c r="K87" s="7">
        <f t="shared" si="49"/>
        <v>0</v>
      </c>
      <c r="L87" s="7">
        <f t="shared" si="49"/>
        <v>0</v>
      </c>
      <c r="M87" s="7">
        <f t="shared" si="49"/>
        <v>0</v>
      </c>
      <c r="N87" s="7">
        <f t="shared" si="49"/>
        <v>0</v>
      </c>
      <c r="O87" s="7">
        <f t="shared" si="49"/>
        <v>0</v>
      </c>
      <c r="P87" s="7">
        <f t="shared" si="49"/>
        <v>0</v>
      </c>
      <c r="Q87" s="7">
        <f t="shared" si="49"/>
        <v>0</v>
      </c>
      <c r="R87" s="22">
        <f t="shared" si="49"/>
        <v>0</v>
      </c>
      <c r="S87" s="7">
        <f t="shared" si="49"/>
        <v>0</v>
      </c>
      <c r="T87" s="34">
        <f t="shared" si="49"/>
        <v>6</v>
      </c>
      <c r="U87" s="34">
        <f t="shared" si="49"/>
        <v>18</v>
      </c>
      <c r="V87" s="11">
        <f t="shared" si="49"/>
        <v>24</v>
      </c>
      <c r="W87" s="7">
        <f t="shared" si="49"/>
        <v>0</v>
      </c>
      <c r="X87" s="7">
        <f t="shared" si="49"/>
        <v>0</v>
      </c>
      <c r="Y87" s="7">
        <f t="shared" si="49"/>
        <v>0</v>
      </c>
      <c r="Z87" s="7">
        <f t="shared" si="49"/>
        <v>0</v>
      </c>
      <c r="AA87" s="7">
        <f t="shared" si="49"/>
        <v>0</v>
      </c>
      <c r="AB87" s="7">
        <f t="shared" si="49"/>
        <v>0</v>
      </c>
      <c r="AC87" s="7">
        <f t="shared" si="49"/>
        <v>0</v>
      </c>
      <c r="AD87" s="22">
        <f t="shared" si="49"/>
        <v>0</v>
      </c>
      <c r="AE87" s="22">
        <f t="shared" si="49"/>
        <v>0</v>
      </c>
      <c r="AF87" s="22">
        <f t="shared" si="49"/>
        <v>0</v>
      </c>
      <c r="AG87" s="22">
        <f t="shared" si="49"/>
        <v>0</v>
      </c>
      <c r="AH87" s="22">
        <f t="shared" si="49"/>
        <v>0</v>
      </c>
      <c r="AI87" s="22">
        <f t="shared" si="49"/>
        <v>0</v>
      </c>
      <c r="AJ87" s="22">
        <f t="shared" si="49"/>
        <v>0</v>
      </c>
      <c r="AK87" s="22">
        <f aca="true" t="shared" si="50" ref="AK87:BG87">SUM(AK20,AK30,AK62)</f>
        <v>0</v>
      </c>
      <c r="AL87" s="22">
        <f t="shared" si="50"/>
        <v>0</v>
      </c>
      <c r="AM87" s="22">
        <f t="shared" si="50"/>
        <v>0</v>
      </c>
      <c r="AN87" s="22">
        <f t="shared" si="50"/>
        <v>0</v>
      </c>
      <c r="AO87" s="22">
        <f t="shared" si="50"/>
        <v>0</v>
      </c>
      <c r="AP87" s="34">
        <f t="shared" si="50"/>
        <v>6</v>
      </c>
      <c r="AQ87" s="34">
        <f t="shared" si="50"/>
        <v>6</v>
      </c>
      <c r="AR87" s="22">
        <f t="shared" si="50"/>
        <v>0</v>
      </c>
      <c r="AS87" s="22">
        <f t="shared" si="50"/>
        <v>0</v>
      </c>
      <c r="AT87" s="22">
        <f t="shared" si="50"/>
        <v>0</v>
      </c>
      <c r="AU87" s="22">
        <f t="shared" si="50"/>
        <v>0</v>
      </c>
      <c r="AV87" s="22">
        <f t="shared" si="50"/>
        <v>0</v>
      </c>
      <c r="AW87" s="34">
        <f t="shared" si="50"/>
        <v>6</v>
      </c>
      <c r="AX87" s="11">
        <f t="shared" si="50"/>
        <v>18</v>
      </c>
      <c r="AY87" s="7">
        <f t="shared" si="50"/>
        <v>0</v>
      </c>
      <c r="AZ87" s="7">
        <f t="shared" si="50"/>
        <v>0</v>
      </c>
      <c r="BA87" s="7">
        <f t="shared" si="50"/>
        <v>0</v>
      </c>
      <c r="BB87" s="7">
        <f t="shared" si="50"/>
        <v>0</v>
      </c>
      <c r="BC87" s="7">
        <f t="shared" si="50"/>
        <v>0</v>
      </c>
      <c r="BD87" s="7">
        <f t="shared" si="50"/>
        <v>0</v>
      </c>
      <c r="BE87" s="7">
        <f t="shared" si="50"/>
        <v>0</v>
      </c>
      <c r="BF87" s="7">
        <f t="shared" si="50"/>
        <v>0</v>
      </c>
      <c r="BG87" s="7">
        <f t="shared" si="50"/>
        <v>42</v>
      </c>
    </row>
    <row r="88" spans="5:58" ht="15" customHeight="1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6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7"/>
      <c r="AI88" s="15"/>
      <c r="AJ88" s="15"/>
      <c r="AK88" s="17"/>
      <c r="AL88" s="15"/>
      <c r="AM88" s="15"/>
      <c r="AN88" s="15"/>
      <c r="AO88" s="15"/>
      <c r="AP88" s="17"/>
      <c r="AQ88" s="15"/>
      <c r="AR88" s="15"/>
      <c r="AS88" s="17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</row>
    <row r="89" ht="15" customHeight="1"/>
    <row r="90" ht="15" customHeight="1"/>
    <row r="91" ht="15" customHeight="1"/>
    <row r="92" ht="15" customHeight="1"/>
    <row r="93" ht="15" customHeight="1"/>
    <row r="94" ht="15" customHeight="1">
      <c r="AU94" s="19"/>
    </row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</sheetData>
  <sheetProtection/>
  <mergeCells count="108">
    <mergeCell ref="B85:D85"/>
    <mergeCell ref="B86:D86"/>
    <mergeCell ref="C81:C83"/>
    <mergeCell ref="B81:B83"/>
    <mergeCell ref="B75:B78"/>
    <mergeCell ref="C75:C78"/>
    <mergeCell ref="B84:D84"/>
    <mergeCell ref="B87:D87"/>
    <mergeCell ref="B39:B42"/>
    <mergeCell ref="C39:C42"/>
    <mergeCell ref="B43:B46"/>
    <mergeCell ref="C43:C46"/>
    <mergeCell ref="C55:C58"/>
    <mergeCell ref="B55:B58"/>
    <mergeCell ref="C71:C74"/>
    <mergeCell ref="B71:B74"/>
    <mergeCell ref="B13:B14"/>
    <mergeCell ref="C13:C14"/>
    <mergeCell ref="B67:B70"/>
    <mergeCell ref="C67:C70"/>
    <mergeCell ref="B35:B38"/>
    <mergeCell ref="C35:C38"/>
    <mergeCell ref="C21:C24"/>
    <mergeCell ref="B25:B26"/>
    <mergeCell ref="B59:B62"/>
    <mergeCell ref="C31:C34"/>
    <mergeCell ref="B21:B24"/>
    <mergeCell ref="C25:C26"/>
    <mergeCell ref="C63:C66"/>
    <mergeCell ref="B47:B50"/>
    <mergeCell ref="C47:C50"/>
    <mergeCell ref="B51:B54"/>
    <mergeCell ref="C51:C54"/>
    <mergeCell ref="C59:C62"/>
    <mergeCell ref="BG1:BG6"/>
    <mergeCell ref="B15:B16"/>
    <mergeCell ref="C15:C16"/>
    <mergeCell ref="B17:B20"/>
    <mergeCell ref="C17:C20"/>
    <mergeCell ref="B9:B10"/>
    <mergeCell ref="C9:C10"/>
    <mergeCell ref="B1:B6"/>
    <mergeCell ref="N1:N3"/>
    <mergeCell ref="R1:R3"/>
    <mergeCell ref="H1:H3"/>
    <mergeCell ref="O1:O3"/>
    <mergeCell ref="M1:M3"/>
    <mergeCell ref="E1:E3"/>
    <mergeCell ref="F1:F3"/>
    <mergeCell ref="G1:G3"/>
    <mergeCell ref="L1:L3"/>
    <mergeCell ref="I1:I3"/>
    <mergeCell ref="A1:A83"/>
    <mergeCell ref="B7:B8"/>
    <mergeCell ref="C7:C8"/>
    <mergeCell ref="B27:B30"/>
    <mergeCell ref="C27:C30"/>
    <mergeCell ref="C11:C12"/>
    <mergeCell ref="C1:C6"/>
    <mergeCell ref="B11:B12"/>
    <mergeCell ref="B31:B34"/>
    <mergeCell ref="B63:B66"/>
    <mergeCell ref="AL1:AL3"/>
    <mergeCell ref="U1:U3"/>
    <mergeCell ref="W1:W3"/>
    <mergeCell ref="X1:X3"/>
    <mergeCell ref="V1:V3"/>
    <mergeCell ref="AD1:AD3"/>
    <mergeCell ref="Y1:Y3"/>
    <mergeCell ref="T1:T3"/>
    <mergeCell ref="P1:P3"/>
    <mergeCell ref="S1:S3"/>
    <mergeCell ref="AY1:AY3"/>
    <mergeCell ref="Z1:Z3"/>
    <mergeCell ref="AA1:AA3"/>
    <mergeCell ref="AB1:AB3"/>
    <mergeCell ref="AJ1:AJ3"/>
    <mergeCell ref="AV1:AV3"/>
    <mergeCell ref="AK1:AK3"/>
    <mergeCell ref="D1:D6"/>
    <mergeCell ref="J1:J3"/>
    <mergeCell ref="K1:K3"/>
    <mergeCell ref="E4:BF4"/>
    <mergeCell ref="AZ1:AZ3"/>
    <mergeCell ref="BA1:BA3"/>
    <mergeCell ref="Q1:Q3"/>
    <mergeCell ref="AW1:AW3"/>
    <mergeCell ref="BE1:BE3"/>
    <mergeCell ref="AX1:AX3"/>
    <mergeCell ref="BF1:BF3"/>
    <mergeCell ref="AP1:AP3"/>
    <mergeCell ref="AQ1:AQ3"/>
    <mergeCell ref="BD1:BD3"/>
    <mergeCell ref="AR1:AR3"/>
    <mergeCell ref="AS1:AS3"/>
    <mergeCell ref="AT1:AT3"/>
    <mergeCell ref="AU1:AU3"/>
    <mergeCell ref="BB1:BB3"/>
    <mergeCell ref="AM1:AM3"/>
    <mergeCell ref="AC1:AC3"/>
    <mergeCell ref="BC1:BC3"/>
    <mergeCell ref="AI1:AI3"/>
    <mergeCell ref="AE1:AE3"/>
    <mergeCell ref="AF1:AF3"/>
    <mergeCell ref="AG1:AG3"/>
    <mergeCell ref="AH1:AH3"/>
    <mergeCell ref="AN1:AN3"/>
    <mergeCell ref="AO1:AO3"/>
  </mergeCells>
  <conditionalFormatting sqref="E84:BG84">
    <cfRule type="cellIs" priority="1" dxfId="0" operator="notEqual" stopIfTrue="1">
      <formula>36</formula>
    </cfRule>
  </conditionalFormatting>
  <printOptions/>
  <pageMargins left="0.31496062992125984" right="0.35433070866141736" top="0.3937007874015748" bottom="0.3937007874015748" header="0.31496062992125984" footer="0.31496062992125984"/>
  <pageSetup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BG103"/>
  <sheetViews>
    <sheetView view="pageBreakPreview" zoomScale="70" zoomScaleSheetLayoutView="70" zoomScalePageLayoutView="0" workbookViewId="0" topLeftCell="A1">
      <selection activeCell="X1" sqref="X1:BF3"/>
    </sheetView>
  </sheetViews>
  <sheetFormatPr defaultColWidth="9.140625" defaultRowHeight="15"/>
  <cols>
    <col min="1" max="1" width="2.57421875" style="1" customWidth="1"/>
    <col min="2" max="2" width="10.57421875" style="1" customWidth="1"/>
    <col min="3" max="3" width="33.140625" style="31" customWidth="1"/>
    <col min="4" max="4" width="9.28125" style="1" customWidth="1"/>
    <col min="5" max="17" width="3.7109375" style="1" customWidth="1"/>
    <col min="18" max="18" width="3.8515625" style="1" customWidth="1"/>
    <col min="19" max="21" width="3.7109375" style="1" customWidth="1"/>
    <col min="22" max="22" width="5.140625" style="18" customWidth="1"/>
    <col min="23" max="49" width="3.7109375" style="1" customWidth="1"/>
    <col min="50" max="50" width="5.140625" style="1" customWidth="1"/>
    <col min="51" max="58" width="3.7109375" style="1" customWidth="1"/>
    <col min="59" max="59" width="6.8515625" style="1" customWidth="1"/>
    <col min="60" max="16384" width="9.140625" style="1" customWidth="1"/>
  </cols>
  <sheetData>
    <row r="1" spans="1:59" ht="109.5" customHeight="1">
      <c r="A1" s="62" t="s">
        <v>184</v>
      </c>
      <c r="B1" s="51" t="s">
        <v>1</v>
      </c>
      <c r="C1" s="67" t="s">
        <v>2</v>
      </c>
      <c r="D1" s="78" t="s">
        <v>3</v>
      </c>
      <c r="E1" s="59" t="s">
        <v>4</v>
      </c>
      <c r="F1" s="59" t="s">
        <v>5</v>
      </c>
      <c r="G1" s="59" t="s">
        <v>6</v>
      </c>
      <c r="H1" s="59" t="s">
        <v>7</v>
      </c>
      <c r="I1" s="59" t="s">
        <v>8</v>
      </c>
      <c r="J1" s="53" t="s">
        <v>9</v>
      </c>
      <c r="K1" s="53" t="s">
        <v>10</v>
      </c>
      <c r="L1" s="53" t="s">
        <v>11</v>
      </c>
      <c r="M1" s="53" t="s">
        <v>12</v>
      </c>
      <c r="N1" s="53" t="s">
        <v>13</v>
      </c>
      <c r="O1" s="53" t="s">
        <v>14</v>
      </c>
      <c r="P1" s="53" t="s">
        <v>15</v>
      </c>
      <c r="Q1" s="53" t="s">
        <v>16</v>
      </c>
      <c r="R1" s="53" t="s">
        <v>17</v>
      </c>
      <c r="S1" s="59" t="s">
        <v>18</v>
      </c>
      <c r="T1" s="53" t="s">
        <v>19</v>
      </c>
      <c r="U1" s="53" t="s">
        <v>20</v>
      </c>
      <c r="V1" s="74" t="s">
        <v>21</v>
      </c>
      <c r="W1" s="56" t="s">
        <v>22</v>
      </c>
      <c r="X1" s="71" t="s">
        <v>23</v>
      </c>
      <c r="Y1" s="56" t="s">
        <v>24</v>
      </c>
      <c r="Z1" s="56" t="s">
        <v>25</v>
      </c>
      <c r="AA1" s="56" t="s">
        <v>26</v>
      </c>
      <c r="AB1" s="56" t="s">
        <v>27</v>
      </c>
      <c r="AC1" s="71" t="s">
        <v>28</v>
      </c>
      <c r="AD1" s="56" t="s">
        <v>29</v>
      </c>
      <c r="AE1" s="70" t="s">
        <v>198</v>
      </c>
      <c r="AF1" s="70" t="s">
        <v>199</v>
      </c>
      <c r="AG1" s="84" t="s">
        <v>200</v>
      </c>
      <c r="AH1" s="70" t="s">
        <v>201</v>
      </c>
      <c r="AI1" s="70" t="s">
        <v>202</v>
      </c>
      <c r="AJ1" s="70" t="s">
        <v>203</v>
      </c>
      <c r="AK1" s="77" t="s">
        <v>204</v>
      </c>
      <c r="AL1" s="70" t="s">
        <v>205</v>
      </c>
      <c r="AM1" s="70" t="s">
        <v>206</v>
      </c>
      <c r="AN1" s="70" t="s">
        <v>207</v>
      </c>
      <c r="AO1" s="77" t="s">
        <v>208</v>
      </c>
      <c r="AP1" s="70" t="s">
        <v>209</v>
      </c>
      <c r="AQ1" s="70" t="s">
        <v>210</v>
      </c>
      <c r="AR1" s="70" t="s">
        <v>211</v>
      </c>
      <c r="AS1" s="70" t="s">
        <v>212</v>
      </c>
      <c r="AT1" s="77" t="s">
        <v>213</v>
      </c>
      <c r="AU1" s="70" t="s">
        <v>214</v>
      </c>
      <c r="AV1" s="70" t="s">
        <v>215</v>
      </c>
      <c r="AW1" s="70" t="s">
        <v>216</v>
      </c>
      <c r="AX1" s="81" t="s">
        <v>30</v>
      </c>
      <c r="AY1" s="77" t="s">
        <v>217</v>
      </c>
      <c r="AZ1" s="70" t="s">
        <v>218</v>
      </c>
      <c r="BA1" s="70" t="s">
        <v>219</v>
      </c>
      <c r="BB1" s="70" t="s">
        <v>220</v>
      </c>
      <c r="BC1" s="70" t="s">
        <v>221</v>
      </c>
      <c r="BD1" s="77" t="s">
        <v>222</v>
      </c>
      <c r="BE1" s="77" t="s">
        <v>223</v>
      </c>
      <c r="BF1" s="77" t="s">
        <v>224</v>
      </c>
      <c r="BG1" s="49" t="s">
        <v>31</v>
      </c>
    </row>
    <row r="2" spans="1:59" ht="16.5" customHeight="1">
      <c r="A2" s="63"/>
      <c r="B2" s="51"/>
      <c r="C2" s="68"/>
      <c r="D2" s="78"/>
      <c r="E2" s="60"/>
      <c r="F2" s="60"/>
      <c r="G2" s="60"/>
      <c r="H2" s="60"/>
      <c r="I2" s="60"/>
      <c r="J2" s="54"/>
      <c r="K2" s="54"/>
      <c r="L2" s="54"/>
      <c r="M2" s="54"/>
      <c r="N2" s="54"/>
      <c r="O2" s="54"/>
      <c r="P2" s="54"/>
      <c r="Q2" s="54"/>
      <c r="R2" s="54"/>
      <c r="S2" s="60"/>
      <c r="T2" s="54"/>
      <c r="U2" s="54"/>
      <c r="V2" s="75"/>
      <c r="W2" s="57"/>
      <c r="X2" s="72"/>
      <c r="Y2" s="57"/>
      <c r="Z2" s="57"/>
      <c r="AA2" s="57"/>
      <c r="AB2" s="57"/>
      <c r="AC2" s="72"/>
      <c r="AD2" s="57"/>
      <c r="AE2" s="70"/>
      <c r="AF2" s="70"/>
      <c r="AG2" s="84"/>
      <c r="AH2" s="70"/>
      <c r="AI2" s="70"/>
      <c r="AJ2" s="70"/>
      <c r="AK2" s="77"/>
      <c r="AL2" s="70"/>
      <c r="AM2" s="70"/>
      <c r="AN2" s="70"/>
      <c r="AO2" s="77"/>
      <c r="AP2" s="70"/>
      <c r="AQ2" s="70"/>
      <c r="AR2" s="70"/>
      <c r="AS2" s="70"/>
      <c r="AT2" s="77"/>
      <c r="AU2" s="70"/>
      <c r="AV2" s="70"/>
      <c r="AW2" s="70"/>
      <c r="AX2" s="82"/>
      <c r="AY2" s="77"/>
      <c r="AZ2" s="70"/>
      <c r="BA2" s="70"/>
      <c r="BB2" s="70"/>
      <c r="BC2" s="70"/>
      <c r="BD2" s="77"/>
      <c r="BE2" s="77"/>
      <c r="BF2" s="77"/>
      <c r="BG2" s="50"/>
    </row>
    <row r="3" spans="1:59" ht="16.5" customHeight="1">
      <c r="A3" s="63"/>
      <c r="B3" s="51"/>
      <c r="C3" s="68"/>
      <c r="D3" s="78"/>
      <c r="E3" s="61"/>
      <c r="F3" s="61"/>
      <c r="G3" s="61"/>
      <c r="H3" s="61"/>
      <c r="I3" s="61"/>
      <c r="J3" s="55"/>
      <c r="K3" s="55"/>
      <c r="L3" s="55"/>
      <c r="M3" s="55"/>
      <c r="N3" s="55"/>
      <c r="O3" s="55"/>
      <c r="P3" s="55"/>
      <c r="Q3" s="55"/>
      <c r="R3" s="55"/>
      <c r="S3" s="61"/>
      <c r="T3" s="55"/>
      <c r="U3" s="55"/>
      <c r="V3" s="76"/>
      <c r="W3" s="58"/>
      <c r="X3" s="73"/>
      <c r="Y3" s="58"/>
      <c r="Z3" s="58"/>
      <c r="AA3" s="58"/>
      <c r="AB3" s="58"/>
      <c r="AC3" s="73"/>
      <c r="AD3" s="58"/>
      <c r="AE3" s="70"/>
      <c r="AF3" s="70"/>
      <c r="AG3" s="84"/>
      <c r="AH3" s="70"/>
      <c r="AI3" s="70"/>
      <c r="AJ3" s="70"/>
      <c r="AK3" s="77"/>
      <c r="AL3" s="70"/>
      <c r="AM3" s="70"/>
      <c r="AN3" s="70"/>
      <c r="AO3" s="77"/>
      <c r="AP3" s="70"/>
      <c r="AQ3" s="70"/>
      <c r="AR3" s="70"/>
      <c r="AS3" s="70"/>
      <c r="AT3" s="77"/>
      <c r="AU3" s="70"/>
      <c r="AV3" s="70"/>
      <c r="AW3" s="70"/>
      <c r="AX3" s="83"/>
      <c r="AY3" s="77"/>
      <c r="AZ3" s="70"/>
      <c r="BA3" s="70"/>
      <c r="BB3" s="70"/>
      <c r="BC3" s="70"/>
      <c r="BD3" s="77"/>
      <c r="BE3" s="77"/>
      <c r="BF3" s="77"/>
      <c r="BG3" s="50"/>
    </row>
    <row r="4" spans="1:59" ht="15">
      <c r="A4" s="63"/>
      <c r="B4" s="51"/>
      <c r="C4" s="68"/>
      <c r="D4" s="78"/>
      <c r="E4" s="80" t="s">
        <v>32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50"/>
    </row>
    <row r="5" spans="1:59" ht="15">
      <c r="A5" s="63"/>
      <c r="B5" s="52"/>
      <c r="C5" s="68"/>
      <c r="D5" s="79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2">
        <v>16</v>
      </c>
      <c r="U5" s="2">
        <v>17</v>
      </c>
      <c r="V5" s="3"/>
      <c r="W5" s="2">
        <v>18</v>
      </c>
      <c r="X5" s="2">
        <v>19</v>
      </c>
      <c r="Y5" s="2">
        <v>20</v>
      </c>
      <c r="Z5" s="2">
        <v>21</v>
      </c>
      <c r="AA5" s="2">
        <v>22</v>
      </c>
      <c r="AB5" s="2">
        <v>23</v>
      </c>
      <c r="AC5" s="2">
        <v>24</v>
      </c>
      <c r="AD5" s="2">
        <v>25</v>
      </c>
      <c r="AE5" s="2">
        <v>26</v>
      </c>
      <c r="AF5" s="2">
        <v>27</v>
      </c>
      <c r="AG5" s="2">
        <v>28</v>
      </c>
      <c r="AH5" s="2">
        <v>29</v>
      </c>
      <c r="AI5" s="2">
        <v>30</v>
      </c>
      <c r="AJ5" s="2">
        <v>31</v>
      </c>
      <c r="AK5" s="2">
        <v>32</v>
      </c>
      <c r="AL5" s="2">
        <v>33</v>
      </c>
      <c r="AM5" s="2">
        <v>34</v>
      </c>
      <c r="AN5" s="2">
        <v>35</v>
      </c>
      <c r="AO5" s="2">
        <v>36</v>
      </c>
      <c r="AP5" s="2">
        <v>37</v>
      </c>
      <c r="AQ5" s="2">
        <v>38</v>
      </c>
      <c r="AR5" s="2">
        <v>39</v>
      </c>
      <c r="AS5" s="2">
        <v>40</v>
      </c>
      <c r="AT5" s="2">
        <v>41</v>
      </c>
      <c r="AU5" s="2">
        <v>42</v>
      </c>
      <c r="AV5" s="2">
        <v>43</v>
      </c>
      <c r="AW5" s="2">
        <v>44</v>
      </c>
      <c r="AX5" s="3"/>
      <c r="AY5" s="2">
        <v>45</v>
      </c>
      <c r="AZ5" s="2">
        <v>46</v>
      </c>
      <c r="BA5" s="2">
        <v>47</v>
      </c>
      <c r="BB5" s="2">
        <v>48</v>
      </c>
      <c r="BC5" s="2">
        <v>49</v>
      </c>
      <c r="BD5" s="2">
        <v>50</v>
      </c>
      <c r="BE5" s="2">
        <v>51</v>
      </c>
      <c r="BF5" s="2">
        <v>52</v>
      </c>
      <c r="BG5" s="50"/>
    </row>
    <row r="6" spans="1:59" ht="21.75">
      <c r="A6" s="63"/>
      <c r="B6" s="52"/>
      <c r="C6" s="69"/>
      <c r="D6" s="79"/>
      <c r="E6" s="4">
        <v>1</v>
      </c>
      <c r="F6" s="4">
        <v>2</v>
      </c>
      <c r="G6" s="4">
        <v>3</v>
      </c>
      <c r="H6" s="4">
        <v>4</v>
      </c>
      <c r="I6" s="4">
        <v>5</v>
      </c>
      <c r="J6" s="4">
        <v>6</v>
      </c>
      <c r="K6" s="4">
        <v>7</v>
      </c>
      <c r="L6" s="4">
        <v>8</v>
      </c>
      <c r="M6" s="4">
        <v>9</v>
      </c>
      <c r="N6" s="4">
        <v>10</v>
      </c>
      <c r="O6" s="4">
        <v>11</v>
      </c>
      <c r="P6" s="4">
        <v>12</v>
      </c>
      <c r="Q6" s="4">
        <v>13</v>
      </c>
      <c r="R6" s="4">
        <v>14</v>
      </c>
      <c r="S6" s="4">
        <v>15</v>
      </c>
      <c r="T6" s="4">
        <v>16</v>
      </c>
      <c r="U6" s="4">
        <v>17</v>
      </c>
      <c r="V6" s="5"/>
      <c r="W6" s="4" t="s">
        <v>33</v>
      </c>
      <c r="X6" s="4" t="s">
        <v>33</v>
      </c>
      <c r="Y6" s="4">
        <v>1</v>
      </c>
      <c r="Z6" s="4">
        <v>2</v>
      </c>
      <c r="AA6" s="4">
        <v>3</v>
      </c>
      <c r="AB6" s="4">
        <v>4</v>
      </c>
      <c r="AC6" s="4">
        <v>5</v>
      </c>
      <c r="AD6" s="4">
        <v>6</v>
      </c>
      <c r="AE6" s="4">
        <v>7</v>
      </c>
      <c r="AF6" s="4">
        <v>8</v>
      </c>
      <c r="AG6" s="4">
        <v>9</v>
      </c>
      <c r="AH6" s="4">
        <v>10</v>
      </c>
      <c r="AI6" s="4">
        <v>11</v>
      </c>
      <c r="AJ6" s="4">
        <v>12</v>
      </c>
      <c r="AK6" s="4">
        <v>13</v>
      </c>
      <c r="AL6" s="4">
        <v>14</v>
      </c>
      <c r="AM6" s="4">
        <v>15</v>
      </c>
      <c r="AN6" s="4">
        <v>16</v>
      </c>
      <c r="AO6" s="4">
        <v>17</v>
      </c>
      <c r="AP6" s="4">
        <v>18</v>
      </c>
      <c r="AQ6" s="4">
        <v>19</v>
      </c>
      <c r="AR6" s="4">
        <v>20</v>
      </c>
      <c r="AS6" s="4">
        <v>21</v>
      </c>
      <c r="AT6" s="4">
        <v>22</v>
      </c>
      <c r="AU6" s="4">
        <v>23</v>
      </c>
      <c r="AV6" s="4">
        <v>24</v>
      </c>
      <c r="AW6" s="4" t="s">
        <v>114</v>
      </c>
      <c r="AX6" s="5"/>
      <c r="AY6" s="4" t="s">
        <v>33</v>
      </c>
      <c r="AZ6" s="4" t="s">
        <v>33</v>
      </c>
      <c r="BA6" s="4" t="s">
        <v>33</v>
      </c>
      <c r="BB6" s="4" t="s">
        <v>33</v>
      </c>
      <c r="BC6" s="4" t="s">
        <v>33</v>
      </c>
      <c r="BD6" s="4" t="s">
        <v>33</v>
      </c>
      <c r="BE6" s="4" t="s">
        <v>33</v>
      </c>
      <c r="BF6" s="4" t="s">
        <v>33</v>
      </c>
      <c r="BG6" s="50"/>
    </row>
    <row r="7" spans="1:59" ht="15" customHeight="1">
      <c r="A7" s="64"/>
      <c r="B7" s="46" t="s">
        <v>54</v>
      </c>
      <c r="C7" s="67" t="s">
        <v>53</v>
      </c>
      <c r="D7" s="6" t="s">
        <v>36</v>
      </c>
      <c r="E7" s="7">
        <f>SUM(E9,E13,E11)</f>
        <v>4</v>
      </c>
      <c r="F7" s="7">
        <f aca="true" t="shared" si="0" ref="F7:BG7">SUM(F9,F13,F11)</f>
        <v>4</v>
      </c>
      <c r="G7" s="7">
        <f t="shared" si="0"/>
        <v>4</v>
      </c>
      <c r="H7" s="7">
        <f t="shared" si="0"/>
        <v>4</v>
      </c>
      <c r="I7" s="7">
        <f t="shared" si="0"/>
        <v>4</v>
      </c>
      <c r="J7" s="7">
        <f t="shared" si="0"/>
        <v>4</v>
      </c>
      <c r="K7" s="7">
        <f t="shared" si="0"/>
        <v>4</v>
      </c>
      <c r="L7" s="7">
        <f t="shared" si="0"/>
        <v>4</v>
      </c>
      <c r="M7" s="7">
        <f t="shared" si="0"/>
        <v>4</v>
      </c>
      <c r="N7" s="7">
        <f t="shared" si="0"/>
        <v>4</v>
      </c>
      <c r="O7" s="7">
        <f t="shared" si="0"/>
        <v>4</v>
      </c>
      <c r="P7" s="7">
        <f t="shared" si="0"/>
        <v>4</v>
      </c>
      <c r="Q7" s="7">
        <f t="shared" si="0"/>
        <v>4</v>
      </c>
      <c r="R7" s="7">
        <f t="shared" si="0"/>
        <v>4</v>
      </c>
      <c r="S7" s="7">
        <f t="shared" si="0"/>
        <v>4</v>
      </c>
      <c r="T7" s="7">
        <f t="shared" si="0"/>
        <v>4</v>
      </c>
      <c r="U7" s="7">
        <f t="shared" si="0"/>
        <v>0</v>
      </c>
      <c r="V7" s="11">
        <f t="shared" si="0"/>
        <v>64</v>
      </c>
      <c r="W7" s="7">
        <f t="shared" si="0"/>
        <v>0</v>
      </c>
      <c r="X7" s="7">
        <f t="shared" si="0"/>
        <v>0</v>
      </c>
      <c r="Y7" s="7">
        <f t="shared" si="0"/>
        <v>6</v>
      </c>
      <c r="Z7" s="7">
        <f t="shared" si="0"/>
        <v>6</v>
      </c>
      <c r="AA7" s="7">
        <f t="shared" si="0"/>
        <v>6</v>
      </c>
      <c r="AB7" s="7">
        <f t="shared" si="0"/>
        <v>6</v>
      </c>
      <c r="AC7" s="7">
        <f t="shared" si="0"/>
        <v>6</v>
      </c>
      <c r="AD7" s="7">
        <f t="shared" si="0"/>
        <v>6</v>
      </c>
      <c r="AE7" s="7">
        <f t="shared" si="0"/>
        <v>6</v>
      </c>
      <c r="AF7" s="7">
        <f t="shared" si="0"/>
        <v>6</v>
      </c>
      <c r="AG7" s="7">
        <f t="shared" si="0"/>
        <v>6</v>
      </c>
      <c r="AH7" s="7">
        <f t="shared" si="0"/>
        <v>6</v>
      </c>
      <c r="AI7" s="7">
        <f t="shared" si="0"/>
        <v>6</v>
      </c>
      <c r="AJ7" s="7">
        <f t="shared" si="0"/>
        <v>6</v>
      </c>
      <c r="AK7" s="7">
        <f t="shared" si="0"/>
        <v>6</v>
      </c>
      <c r="AL7" s="7">
        <f t="shared" si="0"/>
        <v>0</v>
      </c>
      <c r="AM7" s="7">
        <f t="shared" si="0"/>
        <v>0</v>
      </c>
      <c r="AN7" s="7">
        <f t="shared" si="0"/>
        <v>0</v>
      </c>
      <c r="AO7" s="7">
        <f t="shared" si="0"/>
        <v>0</v>
      </c>
      <c r="AP7" s="7">
        <f t="shared" si="0"/>
        <v>6</v>
      </c>
      <c r="AQ7" s="7">
        <f t="shared" si="0"/>
        <v>12</v>
      </c>
      <c r="AR7" s="7">
        <f t="shared" si="0"/>
        <v>10</v>
      </c>
      <c r="AS7" s="7">
        <f t="shared" si="0"/>
        <v>10</v>
      </c>
      <c r="AT7" s="7">
        <f t="shared" si="0"/>
        <v>0</v>
      </c>
      <c r="AU7" s="7">
        <f t="shared" si="0"/>
        <v>0</v>
      </c>
      <c r="AV7" s="7">
        <f t="shared" si="0"/>
        <v>0</v>
      </c>
      <c r="AW7" s="7">
        <f t="shared" si="0"/>
        <v>4</v>
      </c>
      <c r="AX7" s="11">
        <f t="shared" si="0"/>
        <v>120</v>
      </c>
      <c r="AY7" s="7">
        <f t="shared" si="0"/>
        <v>0</v>
      </c>
      <c r="AZ7" s="7">
        <f t="shared" si="0"/>
        <v>0</v>
      </c>
      <c r="BA7" s="7">
        <f t="shared" si="0"/>
        <v>0</v>
      </c>
      <c r="BB7" s="7">
        <f t="shared" si="0"/>
        <v>0</v>
      </c>
      <c r="BC7" s="7">
        <f t="shared" si="0"/>
        <v>0</v>
      </c>
      <c r="BD7" s="7">
        <f t="shared" si="0"/>
        <v>0</v>
      </c>
      <c r="BE7" s="7">
        <f t="shared" si="0"/>
        <v>0</v>
      </c>
      <c r="BF7" s="7">
        <f t="shared" si="0"/>
        <v>0</v>
      </c>
      <c r="BG7" s="23">
        <f t="shared" si="0"/>
        <v>184</v>
      </c>
    </row>
    <row r="8" spans="1:59" ht="28.5" customHeight="1">
      <c r="A8" s="64"/>
      <c r="B8" s="46"/>
      <c r="C8" s="69"/>
      <c r="D8" s="6" t="s">
        <v>37</v>
      </c>
      <c r="E8" s="7">
        <f>SUM(E10,E14,E12)</f>
        <v>0</v>
      </c>
      <c r="F8" s="7">
        <f aca="true" t="shared" si="1" ref="F8:BG8">SUM(F10,F14,F12)</f>
        <v>0</v>
      </c>
      <c r="G8" s="7">
        <f t="shared" si="1"/>
        <v>0</v>
      </c>
      <c r="H8" s="7">
        <f t="shared" si="1"/>
        <v>0</v>
      </c>
      <c r="I8" s="7">
        <f t="shared" si="1"/>
        <v>0</v>
      </c>
      <c r="J8" s="7">
        <f t="shared" si="1"/>
        <v>0</v>
      </c>
      <c r="K8" s="7">
        <f t="shared" si="1"/>
        <v>0</v>
      </c>
      <c r="L8" s="7">
        <f t="shared" si="1"/>
        <v>0</v>
      </c>
      <c r="M8" s="7">
        <f t="shared" si="1"/>
        <v>0</v>
      </c>
      <c r="N8" s="7">
        <f t="shared" si="1"/>
        <v>0</v>
      </c>
      <c r="O8" s="7">
        <f t="shared" si="1"/>
        <v>0</v>
      </c>
      <c r="P8" s="7">
        <f t="shared" si="1"/>
        <v>0</v>
      </c>
      <c r="Q8" s="7">
        <f t="shared" si="1"/>
        <v>0</v>
      </c>
      <c r="R8" s="7">
        <f t="shared" si="1"/>
        <v>0</v>
      </c>
      <c r="S8" s="7">
        <f t="shared" si="1"/>
        <v>0</v>
      </c>
      <c r="T8" s="7">
        <f t="shared" si="1"/>
        <v>0</v>
      </c>
      <c r="U8" s="7">
        <f t="shared" si="1"/>
        <v>0</v>
      </c>
      <c r="V8" s="11">
        <f t="shared" si="1"/>
        <v>0</v>
      </c>
      <c r="W8" s="7">
        <f t="shared" si="1"/>
        <v>0</v>
      </c>
      <c r="X8" s="7">
        <f t="shared" si="1"/>
        <v>0</v>
      </c>
      <c r="Y8" s="7">
        <f t="shared" si="1"/>
        <v>0</v>
      </c>
      <c r="Z8" s="7">
        <f t="shared" si="1"/>
        <v>0</v>
      </c>
      <c r="AA8" s="7">
        <f t="shared" si="1"/>
        <v>0</v>
      </c>
      <c r="AB8" s="7">
        <f t="shared" si="1"/>
        <v>0</v>
      </c>
      <c r="AC8" s="7">
        <f t="shared" si="1"/>
        <v>0</v>
      </c>
      <c r="AD8" s="7">
        <f t="shared" si="1"/>
        <v>0</v>
      </c>
      <c r="AE8" s="7">
        <f t="shared" si="1"/>
        <v>0</v>
      </c>
      <c r="AF8" s="7">
        <f t="shared" si="1"/>
        <v>0</v>
      </c>
      <c r="AG8" s="7">
        <f t="shared" si="1"/>
        <v>0</v>
      </c>
      <c r="AH8" s="7">
        <f t="shared" si="1"/>
        <v>0</v>
      </c>
      <c r="AI8" s="7">
        <f t="shared" si="1"/>
        <v>0</v>
      </c>
      <c r="AJ8" s="7">
        <f t="shared" si="1"/>
        <v>0</v>
      </c>
      <c r="AK8" s="7">
        <f t="shared" si="1"/>
        <v>0</v>
      </c>
      <c r="AL8" s="7">
        <f t="shared" si="1"/>
        <v>0</v>
      </c>
      <c r="AM8" s="7">
        <f t="shared" si="1"/>
        <v>0</v>
      </c>
      <c r="AN8" s="7">
        <f t="shared" si="1"/>
        <v>0</v>
      </c>
      <c r="AO8" s="7">
        <f t="shared" si="1"/>
        <v>0</v>
      </c>
      <c r="AP8" s="7">
        <f t="shared" si="1"/>
        <v>0</v>
      </c>
      <c r="AQ8" s="7">
        <f t="shared" si="1"/>
        <v>0</v>
      </c>
      <c r="AR8" s="7">
        <f t="shared" si="1"/>
        <v>0</v>
      </c>
      <c r="AS8" s="7">
        <f t="shared" si="1"/>
        <v>0</v>
      </c>
      <c r="AT8" s="7">
        <f t="shared" si="1"/>
        <v>0</v>
      </c>
      <c r="AU8" s="7">
        <f t="shared" si="1"/>
        <v>0</v>
      </c>
      <c r="AV8" s="7">
        <f t="shared" si="1"/>
        <v>0</v>
      </c>
      <c r="AW8" s="7">
        <f t="shared" si="1"/>
        <v>0</v>
      </c>
      <c r="AX8" s="11">
        <f t="shared" si="1"/>
        <v>0</v>
      </c>
      <c r="AY8" s="7">
        <f t="shared" si="1"/>
        <v>0</v>
      </c>
      <c r="AZ8" s="7">
        <f t="shared" si="1"/>
        <v>0</v>
      </c>
      <c r="BA8" s="7">
        <f t="shared" si="1"/>
        <v>0</v>
      </c>
      <c r="BB8" s="7">
        <f t="shared" si="1"/>
        <v>0</v>
      </c>
      <c r="BC8" s="7">
        <f t="shared" si="1"/>
        <v>0</v>
      </c>
      <c r="BD8" s="7">
        <f t="shared" si="1"/>
        <v>0</v>
      </c>
      <c r="BE8" s="7">
        <f t="shared" si="1"/>
        <v>0</v>
      </c>
      <c r="BF8" s="7">
        <f t="shared" si="1"/>
        <v>0</v>
      </c>
      <c r="BG8" s="23">
        <f t="shared" si="1"/>
        <v>0</v>
      </c>
    </row>
    <row r="9" spans="1:59" ht="15" customHeight="1">
      <c r="A9" s="64"/>
      <c r="B9" s="42" t="s">
        <v>54</v>
      </c>
      <c r="C9" s="44" t="s">
        <v>141</v>
      </c>
      <c r="D9" s="6" t="s">
        <v>36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8">
        <f aca="true" t="shared" si="2" ref="V9:V14">SUM(E9:U9)</f>
        <v>0</v>
      </c>
      <c r="W9" s="9">
        <v>0</v>
      </c>
      <c r="X9" s="9">
        <v>0</v>
      </c>
      <c r="Y9" s="9">
        <v>2</v>
      </c>
      <c r="Z9" s="9">
        <v>2</v>
      </c>
      <c r="AA9" s="9">
        <v>2</v>
      </c>
      <c r="AB9" s="9">
        <v>2</v>
      </c>
      <c r="AC9" s="9">
        <v>2</v>
      </c>
      <c r="AD9" s="9">
        <v>2</v>
      </c>
      <c r="AE9" s="9">
        <v>2</v>
      </c>
      <c r="AF9" s="9">
        <v>2</v>
      </c>
      <c r="AG9" s="9">
        <v>2</v>
      </c>
      <c r="AH9" s="9">
        <v>2</v>
      </c>
      <c r="AI9" s="9">
        <v>2</v>
      </c>
      <c r="AJ9" s="9">
        <v>2</v>
      </c>
      <c r="AK9" s="9">
        <v>2</v>
      </c>
      <c r="AL9" s="13"/>
      <c r="AM9" s="13"/>
      <c r="AN9" s="13"/>
      <c r="AO9" s="13"/>
      <c r="AP9" s="9">
        <v>4</v>
      </c>
      <c r="AQ9" s="9">
        <v>6</v>
      </c>
      <c r="AR9" s="9">
        <v>6</v>
      </c>
      <c r="AS9" s="28">
        <v>6</v>
      </c>
      <c r="AT9" s="13"/>
      <c r="AU9" s="13"/>
      <c r="AV9" s="13"/>
      <c r="AW9" s="9"/>
      <c r="AX9" s="8">
        <f aca="true" t="shared" si="3" ref="AX9:AX14">SUM(Y9:AW9)</f>
        <v>48</v>
      </c>
      <c r="AY9" s="9">
        <v>0</v>
      </c>
      <c r="AZ9" s="9">
        <v>0</v>
      </c>
      <c r="BA9" s="9">
        <v>0</v>
      </c>
      <c r="BB9" s="9">
        <v>0</v>
      </c>
      <c r="BC9" s="9">
        <v>0</v>
      </c>
      <c r="BD9" s="9">
        <v>0</v>
      </c>
      <c r="BE9" s="9">
        <v>0</v>
      </c>
      <c r="BF9" s="9">
        <v>0</v>
      </c>
      <c r="BG9" s="10">
        <f aca="true" t="shared" si="4" ref="BG9:BG14">SUM(V9+AX9)</f>
        <v>48</v>
      </c>
    </row>
    <row r="10" spans="1:59" ht="15" customHeight="1">
      <c r="A10" s="64"/>
      <c r="B10" s="42"/>
      <c r="C10" s="44"/>
      <c r="D10" s="6" t="s">
        <v>37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8">
        <f t="shared" si="2"/>
        <v>0</v>
      </c>
      <c r="W10" s="9">
        <v>0</v>
      </c>
      <c r="X10" s="9">
        <v>0</v>
      </c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13"/>
      <c r="AO10" s="13"/>
      <c r="AP10" s="13"/>
      <c r="AQ10" s="13"/>
      <c r="AR10" s="13"/>
      <c r="AS10" s="13"/>
      <c r="AT10" s="13"/>
      <c r="AU10" s="13"/>
      <c r="AV10" s="13"/>
      <c r="AW10" s="9"/>
      <c r="AX10" s="8">
        <f t="shared" si="3"/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>
        <v>0</v>
      </c>
      <c r="BE10" s="9">
        <v>0</v>
      </c>
      <c r="BF10" s="9">
        <v>0</v>
      </c>
      <c r="BG10" s="10">
        <f t="shared" si="4"/>
        <v>0</v>
      </c>
    </row>
    <row r="11" spans="1:59" ht="15" customHeight="1">
      <c r="A11" s="64"/>
      <c r="B11" s="42" t="s">
        <v>58</v>
      </c>
      <c r="C11" s="47" t="s">
        <v>59</v>
      </c>
      <c r="D11" s="6" t="s">
        <v>36</v>
      </c>
      <c r="E11" s="9">
        <v>2</v>
      </c>
      <c r="F11" s="9">
        <v>2</v>
      </c>
      <c r="G11" s="9">
        <v>2</v>
      </c>
      <c r="H11" s="9">
        <v>2</v>
      </c>
      <c r="I11" s="9">
        <v>2</v>
      </c>
      <c r="J11" s="9">
        <v>2</v>
      </c>
      <c r="K11" s="9">
        <v>2</v>
      </c>
      <c r="L11" s="9">
        <v>2</v>
      </c>
      <c r="M11" s="9">
        <v>2</v>
      </c>
      <c r="N11" s="9">
        <v>2</v>
      </c>
      <c r="O11" s="9">
        <v>2</v>
      </c>
      <c r="P11" s="9">
        <v>2</v>
      </c>
      <c r="Q11" s="9">
        <v>2</v>
      </c>
      <c r="R11" s="9">
        <v>2</v>
      </c>
      <c r="S11" s="9">
        <v>2</v>
      </c>
      <c r="T11" s="28">
        <v>2</v>
      </c>
      <c r="U11" s="13"/>
      <c r="V11" s="8">
        <f t="shared" si="2"/>
        <v>32</v>
      </c>
      <c r="W11" s="9">
        <v>0</v>
      </c>
      <c r="X11" s="9">
        <v>0</v>
      </c>
      <c r="Y11" s="13">
        <v>2</v>
      </c>
      <c r="Z11" s="13">
        <v>2</v>
      </c>
      <c r="AA11" s="13">
        <v>2</v>
      </c>
      <c r="AB11" s="13">
        <v>2</v>
      </c>
      <c r="AC11" s="13">
        <v>2</v>
      </c>
      <c r="AD11" s="13">
        <v>2</v>
      </c>
      <c r="AE11" s="13">
        <v>2</v>
      </c>
      <c r="AF11" s="13">
        <v>2</v>
      </c>
      <c r="AG11" s="13">
        <v>2</v>
      </c>
      <c r="AH11" s="13">
        <v>2</v>
      </c>
      <c r="AI11" s="13">
        <v>2</v>
      </c>
      <c r="AJ11" s="13">
        <v>2</v>
      </c>
      <c r="AK11" s="13">
        <v>2</v>
      </c>
      <c r="AL11" s="13"/>
      <c r="AM11" s="13"/>
      <c r="AN11" s="13"/>
      <c r="AO11" s="13"/>
      <c r="AP11" s="13">
        <v>2</v>
      </c>
      <c r="AQ11" s="13">
        <v>2</v>
      </c>
      <c r="AR11" s="13">
        <v>2</v>
      </c>
      <c r="AS11" s="13">
        <v>2</v>
      </c>
      <c r="AT11" s="13"/>
      <c r="AU11" s="13"/>
      <c r="AV11" s="13"/>
      <c r="AW11" s="28">
        <v>2</v>
      </c>
      <c r="AX11" s="8">
        <f t="shared" si="3"/>
        <v>36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10">
        <f t="shared" si="4"/>
        <v>68</v>
      </c>
    </row>
    <row r="12" spans="1:59" ht="15" customHeight="1">
      <c r="A12" s="64"/>
      <c r="B12" s="42"/>
      <c r="C12" s="48"/>
      <c r="D12" s="6" t="s">
        <v>37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13"/>
      <c r="U12" s="13"/>
      <c r="V12" s="8">
        <f t="shared" si="2"/>
        <v>0</v>
      </c>
      <c r="W12" s="9">
        <v>0</v>
      </c>
      <c r="X12" s="9">
        <v>0</v>
      </c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8">
        <f t="shared" si="3"/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10">
        <f t="shared" si="4"/>
        <v>0</v>
      </c>
    </row>
    <row r="13" spans="1:59" ht="15" customHeight="1">
      <c r="A13" s="64"/>
      <c r="B13" s="42" t="s">
        <v>60</v>
      </c>
      <c r="C13" s="47" t="s">
        <v>61</v>
      </c>
      <c r="D13" s="6" t="s">
        <v>36</v>
      </c>
      <c r="E13" s="9">
        <v>2</v>
      </c>
      <c r="F13" s="9">
        <v>2</v>
      </c>
      <c r="G13" s="9">
        <v>2</v>
      </c>
      <c r="H13" s="9">
        <v>2</v>
      </c>
      <c r="I13" s="9">
        <v>2</v>
      </c>
      <c r="J13" s="9">
        <v>2</v>
      </c>
      <c r="K13" s="9">
        <v>2</v>
      </c>
      <c r="L13" s="9">
        <v>2</v>
      </c>
      <c r="M13" s="9">
        <v>2</v>
      </c>
      <c r="N13" s="9">
        <v>2</v>
      </c>
      <c r="O13" s="9">
        <v>2</v>
      </c>
      <c r="P13" s="9">
        <v>2</v>
      </c>
      <c r="Q13" s="9">
        <v>2</v>
      </c>
      <c r="R13" s="9">
        <v>2</v>
      </c>
      <c r="S13" s="9">
        <v>2</v>
      </c>
      <c r="T13" s="29">
        <v>2</v>
      </c>
      <c r="U13" s="13"/>
      <c r="V13" s="8">
        <f t="shared" si="2"/>
        <v>32</v>
      </c>
      <c r="W13" s="9">
        <v>0</v>
      </c>
      <c r="X13" s="9">
        <v>0</v>
      </c>
      <c r="Y13" s="13">
        <v>2</v>
      </c>
      <c r="Z13" s="13">
        <v>2</v>
      </c>
      <c r="AA13" s="13">
        <v>2</v>
      </c>
      <c r="AB13" s="13">
        <v>2</v>
      </c>
      <c r="AC13" s="13">
        <v>2</v>
      </c>
      <c r="AD13" s="13">
        <v>2</v>
      </c>
      <c r="AE13" s="13">
        <v>2</v>
      </c>
      <c r="AF13" s="13">
        <v>2</v>
      </c>
      <c r="AG13" s="13">
        <v>2</v>
      </c>
      <c r="AH13" s="13">
        <v>2</v>
      </c>
      <c r="AI13" s="13">
        <v>2</v>
      </c>
      <c r="AJ13" s="13">
        <v>2</v>
      </c>
      <c r="AK13" s="13">
        <v>2</v>
      </c>
      <c r="AL13" s="13"/>
      <c r="AM13" s="13"/>
      <c r="AN13" s="13"/>
      <c r="AO13" s="13"/>
      <c r="AP13" s="13"/>
      <c r="AQ13" s="13">
        <v>4</v>
      </c>
      <c r="AR13" s="13">
        <v>2</v>
      </c>
      <c r="AS13" s="13">
        <v>2</v>
      </c>
      <c r="AT13" s="13"/>
      <c r="AU13" s="13"/>
      <c r="AV13" s="13"/>
      <c r="AW13" s="29">
        <v>2</v>
      </c>
      <c r="AX13" s="8">
        <f t="shared" si="3"/>
        <v>36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10">
        <f t="shared" si="4"/>
        <v>68</v>
      </c>
    </row>
    <row r="14" spans="1:59" ht="15" customHeight="1">
      <c r="A14" s="64"/>
      <c r="B14" s="42"/>
      <c r="C14" s="48"/>
      <c r="D14" s="6" t="s">
        <v>37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13"/>
      <c r="U14" s="13"/>
      <c r="V14" s="8">
        <f t="shared" si="2"/>
        <v>0</v>
      </c>
      <c r="W14" s="9">
        <v>0</v>
      </c>
      <c r="X14" s="9">
        <v>0</v>
      </c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9"/>
      <c r="AX14" s="8">
        <f t="shared" si="3"/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10">
        <f t="shared" si="4"/>
        <v>0</v>
      </c>
    </row>
    <row r="15" spans="1:59" s="26" customFormat="1" ht="15" customHeight="1">
      <c r="A15" s="64"/>
      <c r="B15" s="46" t="s">
        <v>64</v>
      </c>
      <c r="C15" s="67" t="s">
        <v>65</v>
      </c>
      <c r="D15" s="25" t="s">
        <v>36</v>
      </c>
      <c r="E15" s="7">
        <f>SUM(E19)</f>
        <v>2</v>
      </c>
      <c r="F15" s="7">
        <f aca="true" t="shared" si="5" ref="F15:BG15">SUM(F19)</f>
        <v>2</v>
      </c>
      <c r="G15" s="7">
        <f t="shared" si="5"/>
        <v>2</v>
      </c>
      <c r="H15" s="7">
        <f t="shared" si="5"/>
        <v>2</v>
      </c>
      <c r="I15" s="7">
        <f t="shared" si="5"/>
        <v>2</v>
      </c>
      <c r="J15" s="7">
        <f t="shared" si="5"/>
        <v>2</v>
      </c>
      <c r="K15" s="7">
        <f t="shared" si="5"/>
        <v>2</v>
      </c>
      <c r="L15" s="7">
        <f t="shared" si="5"/>
        <v>2</v>
      </c>
      <c r="M15" s="7">
        <f t="shared" si="5"/>
        <v>2</v>
      </c>
      <c r="N15" s="7">
        <f t="shared" si="5"/>
        <v>2</v>
      </c>
      <c r="O15" s="7">
        <f t="shared" si="5"/>
        <v>2</v>
      </c>
      <c r="P15" s="7">
        <f t="shared" si="5"/>
        <v>2</v>
      </c>
      <c r="Q15" s="7">
        <f t="shared" si="5"/>
        <v>2</v>
      </c>
      <c r="R15" s="7">
        <f t="shared" si="5"/>
        <v>4</v>
      </c>
      <c r="S15" s="7">
        <f t="shared" si="5"/>
        <v>2</v>
      </c>
      <c r="T15" s="7">
        <f t="shared" si="5"/>
        <v>4</v>
      </c>
      <c r="U15" s="7">
        <f t="shared" si="5"/>
        <v>0</v>
      </c>
      <c r="V15" s="11">
        <f t="shared" si="5"/>
        <v>36</v>
      </c>
      <c r="W15" s="7">
        <f t="shared" si="5"/>
        <v>0</v>
      </c>
      <c r="X15" s="7">
        <f t="shared" si="5"/>
        <v>0</v>
      </c>
      <c r="Y15" s="7">
        <f t="shared" si="5"/>
        <v>0</v>
      </c>
      <c r="Z15" s="7">
        <f t="shared" si="5"/>
        <v>0</v>
      </c>
      <c r="AA15" s="7">
        <f t="shared" si="5"/>
        <v>0</v>
      </c>
      <c r="AB15" s="7">
        <f t="shared" si="5"/>
        <v>0</v>
      </c>
      <c r="AC15" s="7">
        <f t="shared" si="5"/>
        <v>0</v>
      </c>
      <c r="AD15" s="7">
        <f t="shared" si="5"/>
        <v>0</v>
      </c>
      <c r="AE15" s="7">
        <f t="shared" si="5"/>
        <v>0</v>
      </c>
      <c r="AF15" s="7">
        <f t="shared" si="5"/>
        <v>0</v>
      </c>
      <c r="AG15" s="7">
        <f t="shared" si="5"/>
        <v>0</v>
      </c>
      <c r="AH15" s="7">
        <f t="shared" si="5"/>
        <v>0</v>
      </c>
      <c r="AI15" s="7">
        <f t="shared" si="5"/>
        <v>0</v>
      </c>
      <c r="AJ15" s="7">
        <f t="shared" si="5"/>
        <v>0</v>
      </c>
      <c r="AK15" s="7">
        <f t="shared" si="5"/>
        <v>0</v>
      </c>
      <c r="AL15" s="7">
        <f t="shared" si="5"/>
        <v>0</v>
      </c>
      <c r="AM15" s="7">
        <f t="shared" si="5"/>
        <v>0</v>
      </c>
      <c r="AN15" s="7">
        <f t="shared" si="5"/>
        <v>0</v>
      </c>
      <c r="AO15" s="7">
        <f t="shared" si="5"/>
        <v>0</v>
      </c>
      <c r="AP15" s="7">
        <f t="shared" si="5"/>
        <v>0</v>
      </c>
      <c r="AQ15" s="7">
        <f t="shared" si="5"/>
        <v>0</v>
      </c>
      <c r="AR15" s="7">
        <f t="shared" si="5"/>
        <v>0</v>
      </c>
      <c r="AS15" s="7">
        <f t="shared" si="5"/>
        <v>0</v>
      </c>
      <c r="AT15" s="7">
        <f t="shared" si="5"/>
        <v>0</v>
      </c>
      <c r="AU15" s="7">
        <f t="shared" si="5"/>
        <v>0</v>
      </c>
      <c r="AV15" s="7">
        <f t="shared" si="5"/>
        <v>0</v>
      </c>
      <c r="AW15" s="7">
        <f t="shared" si="5"/>
        <v>0</v>
      </c>
      <c r="AX15" s="11">
        <f t="shared" si="5"/>
        <v>0</v>
      </c>
      <c r="AY15" s="7">
        <f t="shared" si="5"/>
        <v>0</v>
      </c>
      <c r="AZ15" s="7">
        <f t="shared" si="5"/>
        <v>0</v>
      </c>
      <c r="BA15" s="7">
        <f t="shared" si="5"/>
        <v>0</v>
      </c>
      <c r="BB15" s="7">
        <f t="shared" si="5"/>
        <v>0</v>
      </c>
      <c r="BC15" s="7">
        <f t="shared" si="5"/>
        <v>0</v>
      </c>
      <c r="BD15" s="7">
        <f t="shared" si="5"/>
        <v>0</v>
      </c>
      <c r="BE15" s="7">
        <f t="shared" si="5"/>
        <v>0</v>
      </c>
      <c r="BF15" s="7">
        <f t="shared" si="5"/>
        <v>0</v>
      </c>
      <c r="BG15" s="23">
        <f t="shared" si="5"/>
        <v>36</v>
      </c>
    </row>
    <row r="16" spans="1:59" s="26" customFormat="1" ht="15" customHeight="1">
      <c r="A16" s="64"/>
      <c r="B16" s="46"/>
      <c r="C16" s="68"/>
      <c r="D16" s="25" t="s">
        <v>37</v>
      </c>
      <c r="E16" s="7">
        <f>SUM(E20)</f>
        <v>0</v>
      </c>
      <c r="F16" s="7">
        <f aca="true" t="shared" si="6" ref="F16:BG16">SUM(F20)</f>
        <v>0</v>
      </c>
      <c r="G16" s="7">
        <f t="shared" si="6"/>
        <v>0</v>
      </c>
      <c r="H16" s="7">
        <f t="shared" si="6"/>
        <v>0</v>
      </c>
      <c r="I16" s="7">
        <f t="shared" si="6"/>
        <v>0</v>
      </c>
      <c r="J16" s="7">
        <f t="shared" si="6"/>
        <v>0</v>
      </c>
      <c r="K16" s="7">
        <f t="shared" si="6"/>
        <v>0</v>
      </c>
      <c r="L16" s="7">
        <f t="shared" si="6"/>
        <v>0</v>
      </c>
      <c r="M16" s="7">
        <f t="shared" si="6"/>
        <v>0</v>
      </c>
      <c r="N16" s="7">
        <f t="shared" si="6"/>
        <v>0</v>
      </c>
      <c r="O16" s="7">
        <f t="shared" si="6"/>
        <v>0</v>
      </c>
      <c r="P16" s="7">
        <f t="shared" si="6"/>
        <v>0</v>
      </c>
      <c r="Q16" s="7">
        <f t="shared" si="6"/>
        <v>0</v>
      </c>
      <c r="R16" s="7">
        <f t="shared" si="6"/>
        <v>0</v>
      </c>
      <c r="S16" s="7">
        <f t="shared" si="6"/>
        <v>0</v>
      </c>
      <c r="T16" s="7">
        <f t="shared" si="6"/>
        <v>0</v>
      </c>
      <c r="U16" s="7">
        <f t="shared" si="6"/>
        <v>0</v>
      </c>
      <c r="V16" s="11">
        <f t="shared" si="6"/>
        <v>0</v>
      </c>
      <c r="W16" s="7">
        <f t="shared" si="6"/>
        <v>0</v>
      </c>
      <c r="X16" s="7">
        <f t="shared" si="6"/>
        <v>0</v>
      </c>
      <c r="Y16" s="7">
        <f t="shared" si="6"/>
        <v>0</v>
      </c>
      <c r="Z16" s="7">
        <f t="shared" si="6"/>
        <v>0</v>
      </c>
      <c r="AA16" s="7">
        <f t="shared" si="6"/>
        <v>0</v>
      </c>
      <c r="AB16" s="7">
        <f t="shared" si="6"/>
        <v>0</v>
      </c>
      <c r="AC16" s="7">
        <f t="shared" si="6"/>
        <v>0</v>
      </c>
      <c r="AD16" s="7">
        <f t="shared" si="6"/>
        <v>0</v>
      </c>
      <c r="AE16" s="7">
        <f t="shared" si="6"/>
        <v>0</v>
      </c>
      <c r="AF16" s="7">
        <f t="shared" si="6"/>
        <v>0</v>
      </c>
      <c r="AG16" s="7">
        <f t="shared" si="6"/>
        <v>0</v>
      </c>
      <c r="AH16" s="7">
        <f t="shared" si="6"/>
        <v>0</v>
      </c>
      <c r="AI16" s="7">
        <f t="shared" si="6"/>
        <v>0</v>
      </c>
      <c r="AJ16" s="7">
        <f t="shared" si="6"/>
        <v>0</v>
      </c>
      <c r="AK16" s="7">
        <f t="shared" si="6"/>
        <v>0</v>
      </c>
      <c r="AL16" s="7">
        <f t="shared" si="6"/>
        <v>0</v>
      </c>
      <c r="AM16" s="7">
        <f t="shared" si="6"/>
        <v>0</v>
      </c>
      <c r="AN16" s="7">
        <f t="shared" si="6"/>
        <v>0</v>
      </c>
      <c r="AO16" s="7">
        <f t="shared" si="6"/>
        <v>0</v>
      </c>
      <c r="AP16" s="7">
        <f t="shared" si="6"/>
        <v>0</v>
      </c>
      <c r="AQ16" s="7">
        <f t="shared" si="6"/>
        <v>0</v>
      </c>
      <c r="AR16" s="7">
        <f t="shared" si="6"/>
        <v>0</v>
      </c>
      <c r="AS16" s="7">
        <f t="shared" si="6"/>
        <v>0</v>
      </c>
      <c r="AT16" s="7">
        <f t="shared" si="6"/>
        <v>0</v>
      </c>
      <c r="AU16" s="7">
        <f t="shared" si="6"/>
        <v>0</v>
      </c>
      <c r="AV16" s="7">
        <f t="shared" si="6"/>
        <v>0</v>
      </c>
      <c r="AW16" s="7">
        <f t="shared" si="6"/>
        <v>0</v>
      </c>
      <c r="AX16" s="11">
        <f t="shared" si="6"/>
        <v>0</v>
      </c>
      <c r="AY16" s="7">
        <f t="shared" si="6"/>
        <v>0</v>
      </c>
      <c r="AZ16" s="7">
        <f t="shared" si="6"/>
        <v>0</v>
      </c>
      <c r="BA16" s="7">
        <f t="shared" si="6"/>
        <v>0</v>
      </c>
      <c r="BB16" s="7">
        <f t="shared" si="6"/>
        <v>0</v>
      </c>
      <c r="BC16" s="7">
        <f t="shared" si="6"/>
        <v>0</v>
      </c>
      <c r="BD16" s="7">
        <f t="shared" si="6"/>
        <v>0</v>
      </c>
      <c r="BE16" s="7">
        <f t="shared" si="6"/>
        <v>0</v>
      </c>
      <c r="BF16" s="7">
        <f t="shared" si="6"/>
        <v>0</v>
      </c>
      <c r="BG16" s="23">
        <f t="shared" si="6"/>
        <v>0</v>
      </c>
    </row>
    <row r="17" spans="1:59" s="26" customFormat="1" ht="15" customHeight="1">
      <c r="A17" s="64"/>
      <c r="B17" s="46"/>
      <c r="C17" s="68"/>
      <c r="D17" s="25" t="s">
        <v>112</v>
      </c>
      <c r="E17" s="7">
        <f aca="true" t="shared" si="7" ref="E17:AJ17">SUM(E21)</f>
        <v>0</v>
      </c>
      <c r="F17" s="7">
        <f t="shared" si="7"/>
        <v>0</v>
      </c>
      <c r="G17" s="7">
        <f t="shared" si="7"/>
        <v>0</v>
      </c>
      <c r="H17" s="7">
        <f t="shared" si="7"/>
        <v>0</v>
      </c>
      <c r="I17" s="7">
        <f t="shared" si="7"/>
        <v>0</v>
      </c>
      <c r="J17" s="7">
        <f t="shared" si="7"/>
        <v>0</v>
      </c>
      <c r="K17" s="7">
        <f t="shared" si="7"/>
        <v>0</v>
      </c>
      <c r="L17" s="7">
        <f t="shared" si="7"/>
        <v>0</v>
      </c>
      <c r="M17" s="7">
        <f t="shared" si="7"/>
        <v>0</v>
      </c>
      <c r="N17" s="7">
        <f t="shared" si="7"/>
        <v>0</v>
      </c>
      <c r="O17" s="7">
        <f t="shared" si="7"/>
        <v>0</v>
      </c>
      <c r="P17" s="7">
        <f t="shared" si="7"/>
        <v>0</v>
      </c>
      <c r="Q17" s="7">
        <f t="shared" si="7"/>
        <v>0</v>
      </c>
      <c r="R17" s="7">
        <f t="shared" si="7"/>
        <v>0</v>
      </c>
      <c r="S17" s="7">
        <f t="shared" si="7"/>
        <v>0</v>
      </c>
      <c r="T17" s="7">
        <f t="shared" si="7"/>
        <v>0</v>
      </c>
      <c r="U17" s="7">
        <f t="shared" si="7"/>
        <v>0</v>
      </c>
      <c r="V17" s="11">
        <f t="shared" si="7"/>
        <v>0</v>
      </c>
      <c r="W17" s="7">
        <f t="shared" si="7"/>
        <v>0</v>
      </c>
      <c r="X17" s="7">
        <f t="shared" si="7"/>
        <v>0</v>
      </c>
      <c r="Y17" s="7">
        <f t="shared" si="7"/>
        <v>0</v>
      </c>
      <c r="Z17" s="7">
        <f t="shared" si="7"/>
        <v>0</v>
      </c>
      <c r="AA17" s="7">
        <f t="shared" si="7"/>
        <v>0</v>
      </c>
      <c r="AB17" s="7">
        <f t="shared" si="7"/>
        <v>0</v>
      </c>
      <c r="AC17" s="7">
        <f t="shared" si="7"/>
        <v>0</v>
      </c>
      <c r="AD17" s="7">
        <f t="shared" si="7"/>
        <v>0</v>
      </c>
      <c r="AE17" s="7">
        <f t="shared" si="7"/>
        <v>0</v>
      </c>
      <c r="AF17" s="7">
        <f t="shared" si="7"/>
        <v>0</v>
      </c>
      <c r="AG17" s="7">
        <f t="shared" si="7"/>
        <v>0</v>
      </c>
      <c r="AH17" s="7">
        <f t="shared" si="7"/>
        <v>0</v>
      </c>
      <c r="AI17" s="7">
        <f t="shared" si="7"/>
        <v>0</v>
      </c>
      <c r="AJ17" s="7">
        <f t="shared" si="7"/>
        <v>0</v>
      </c>
      <c r="AK17" s="7">
        <f aca="true" t="shared" si="8" ref="AK17:BG17">SUM(AK21)</f>
        <v>0</v>
      </c>
      <c r="AL17" s="7">
        <f t="shared" si="8"/>
        <v>0</v>
      </c>
      <c r="AM17" s="7">
        <f t="shared" si="8"/>
        <v>0</v>
      </c>
      <c r="AN17" s="7">
        <f t="shared" si="8"/>
        <v>0</v>
      </c>
      <c r="AO17" s="7">
        <f t="shared" si="8"/>
        <v>0</v>
      </c>
      <c r="AP17" s="7">
        <f t="shared" si="8"/>
        <v>0</v>
      </c>
      <c r="AQ17" s="7">
        <f t="shared" si="8"/>
        <v>0</v>
      </c>
      <c r="AR17" s="7">
        <f t="shared" si="8"/>
        <v>0</v>
      </c>
      <c r="AS17" s="7">
        <f t="shared" si="8"/>
        <v>0</v>
      </c>
      <c r="AT17" s="7">
        <f t="shared" si="8"/>
        <v>0</v>
      </c>
      <c r="AU17" s="7">
        <f t="shared" si="8"/>
        <v>0</v>
      </c>
      <c r="AV17" s="7">
        <f t="shared" si="8"/>
        <v>0</v>
      </c>
      <c r="AW17" s="7">
        <f t="shared" si="8"/>
        <v>0</v>
      </c>
      <c r="AX17" s="11">
        <f t="shared" si="8"/>
        <v>0</v>
      </c>
      <c r="AY17" s="7">
        <f t="shared" si="8"/>
        <v>0</v>
      </c>
      <c r="AZ17" s="7">
        <f t="shared" si="8"/>
        <v>0</v>
      </c>
      <c r="BA17" s="7">
        <f t="shared" si="8"/>
        <v>0</v>
      </c>
      <c r="BB17" s="7">
        <f t="shared" si="8"/>
        <v>0</v>
      </c>
      <c r="BC17" s="7">
        <f t="shared" si="8"/>
        <v>0</v>
      </c>
      <c r="BD17" s="7">
        <f t="shared" si="8"/>
        <v>0</v>
      </c>
      <c r="BE17" s="7">
        <f t="shared" si="8"/>
        <v>0</v>
      </c>
      <c r="BF17" s="7">
        <f t="shared" si="8"/>
        <v>0</v>
      </c>
      <c r="BG17" s="23">
        <f t="shared" si="8"/>
        <v>0</v>
      </c>
    </row>
    <row r="18" spans="1:59" s="26" customFormat="1" ht="15" customHeight="1">
      <c r="A18" s="64"/>
      <c r="B18" s="46"/>
      <c r="C18" s="69"/>
      <c r="D18" s="25" t="s">
        <v>113</v>
      </c>
      <c r="E18" s="7">
        <f aca="true" t="shared" si="9" ref="E18:AJ18">SUM(E22)</f>
        <v>0</v>
      </c>
      <c r="F18" s="7">
        <f t="shared" si="9"/>
        <v>0</v>
      </c>
      <c r="G18" s="7">
        <f t="shared" si="9"/>
        <v>0</v>
      </c>
      <c r="H18" s="7">
        <f t="shared" si="9"/>
        <v>0</v>
      </c>
      <c r="I18" s="7">
        <f t="shared" si="9"/>
        <v>0</v>
      </c>
      <c r="J18" s="7">
        <f t="shared" si="9"/>
        <v>0</v>
      </c>
      <c r="K18" s="7">
        <f t="shared" si="9"/>
        <v>0</v>
      </c>
      <c r="L18" s="7">
        <f t="shared" si="9"/>
        <v>0</v>
      </c>
      <c r="M18" s="7">
        <f t="shared" si="9"/>
        <v>0</v>
      </c>
      <c r="N18" s="7">
        <f t="shared" si="9"/>
        <v>0</v>
      </c>
      <c r="O18" s="7">
        <f t="shared" si="9"/>
        <v>0</v>
      </c>
      <c r="P18" s="7">
        <f t="shared" si="9"/>
        <v>0</v>
      </c>
      <c r="Q18" s="7">
        <f t="shared" si="9"/>
        <v>0</v>
      </c>
      <c r="R18" s="7">
        <f t="shared" si="9"/>
        <v>0</v>
      </c>
      <c r="S18" s="7">
        <f t="shared" si="9"/>
        <v>0</v>
      </c>
      <c r="T18" s="7">
        <f t="shared" si="9"/>
        <v>0</v>
      </c>
      <c r="U18" s="7">
        <f t="shared" si="9"/>
        <v>0</v>
      </c>
      <c r="V18" s="11">
        <f t="shared" si="9"/>
        <v>0</v>
      </c>
      <c r="W18" s="7">
        <f t="shared" si="9"/>
        <v>0</v>
      </c>
      <c r="X18" s="7">
        <f t="shared" si="9"/>
        <v>0</v>
      </c>
      <c r="Y18" s="7">
        <f t="shared" si="9"/>
        <v>0</v>
      </c>
      <c r="Z18" s="7">
        <f t="shared" si="9"/>
        <v>0</v>
      </c>
      <c r="AA18" s="7">
        <f t="shared" si="9"/>
        <v>0</v>
      </c>
      <c r="AB18" s="7">
        <f t="shared" si="9"/>
        <v>0</v>
      </c>
      <c r="AC18" s="7">
        <f t="shared" si="9"/>
        <v>0</v>
      </c>
      <c r="AD18" s="7">
        <f t="shared" si="9"/>
        <v>0</v>
      </c>
      <c r="AE18" s="7">
        <f t="shared" si="9"/>
        <v>0</v>
      </c>
      <c r="AF18" s="7">
        <f t="shared" si="9"/>
        <v>0</v>
      </c>
      <c r="AG18" s="7">
        <f t="shared" si="9"/>
        <v>0</v>
      </c>
      <c r="AH18" s="7">
        <f t="shared" si="9"/>
        <v>0</v>
      </c>
      <c r="AI18" s="7">
        <f t="shared" si="9"/>
        <v>0</v>
      </c>
      <c r="AJ18" s="7">
        <f t="shared" si="9"/>
        <v>0</v>
      </c>
      <c r="AK18" s="7">
        <f aca="true" t="shared" si="10" ref="AK18:BG18">SUM(AK22)</f>
        <v>0</v>
      </c>
      <c r="AL18" s="7">
        <f t="shared" si="10"/>
        <v>0</v>
      </c>
      <c r="AM18" s="7">
        <f t="shared" si="10"/>
        <v>0</v>
      </c>
      <c r="AN18" s="7">
        <f t="shared" si="10"/>
        <v>0</v>
      </c>
      <c r="AO18" s="7">
        <f t="shared" si="10"/>
        <v>0</v>
      </c>
      <c r="AP18" s="7">
        <f t="shared" si="10"/>
        <v>0</v>
      </c>
      <c r="AQ18" s="7">
        <f t="shared" si="10"/>
        <v>0</v>
      </c>
      <c r="AR18" s="7">
        <f t="shared" si="10"/>
        <v>0</v>
      </c>
      <c r="AS18" s="7">
        <f t="shared" si="10"/>
        <v>0</v>
      </c>
      <c r="AT18" s="7">
        <f t="shared" si="10"/>
        <v>0</v>
      </c>
      <c r="AU18" s="7">
        <f t="shared" si="10"/>
        <v>0</v>
      </c>
      <c r="AV18" s="7">
        <f t="shared" si="10"/>
        <v>0</v>
      </c>
      <c r="AW18" s="7">
        <f t="shared" si="10"/>
        <v>0</v>
      </c>
      <c r="AX18" s="11">
        <f t="shared" si="10"/>
        <v>0</v>
      </c>
      <c r="AY18" s="7">
        <f t="shared" si="10"/>
        <v>0</v>
      </c>
      <c r="AZ18" s="7">
        <f t="shared" si="10"/>
        <v>0</v>
      </c>
      <c r="BA18" s="7">
        <f t="shared" si="10"/>
        <v>0</v>
      </c>
      <c r="BB18" s="7">
        <f t="shared" si="10"/>
        <v>0</v>
      </c>
      <c r="BC18" s="7">
        <f t="shared" si="10"/>
        <v>0</v>
      </c>
      <c r="BD18" s="7">
        <f t="shared" si="10"/>
        <v>0</v>
      </c>
      <c r="BE18" s="7">
        <f t="shared" si="10"/>
        <v>0</v>
      </c>
      <c r="BF18" s="7">
        <f t="shared" si="10"/>
        <v>0</v>
      </c>
      <c r="BG18" s="23">
        <f t="shared" si="10"/>
        <v>0</v>
      </c>
    </row>
    <row r="19" spans="1:59" ht="15" customHeight="1">
      <c r="A19" s="64"/>
      <c r="B19" s="42" t="s">
        <v>142</v>
      </c>
      <c r="C19" s="47" t="s">
        <v>143</v>
      </c>
      <c r="D19" s="6" t="s">
        <v>36</v>
      </c>
      <c r="E19" s="9">
        <v>2</v>
      </c>
      <c r="F19" s="9">
        <v>2</v>
      </c>
      <c r="G19" s="9">
        <v>2</v>
      </c>
      <c r="H19" s="9">
        <v>2</v>
      </c>
      <c r="I19" s="9">
        <v>2</v>
      </c>
      <c r="J19" s="9">
        <v>2</v>
      </c>
      <c r="K19" s="9">
        <v>2</v>
      </c>
      <c r="L19" s="9">
        <v>2</v>
      </c>
      <c r="M19" s="9">
        <v>2</v>
      </c>
      <c r="N19" s="9">
        <v>2</v>
      </c>
      <c r="O19" s="9">
        <v>2</v>
      </c>
      <c r="P19" s="9">
        <v>2</v>
      </c>
      <c r="Q19" s="9">
        <v>2</v>
      </c>
      <c r="R19" s="9">
        <v>4</v>
      </c>
      <c r="S19" s="9">
        <v>2</v>
      </c>
      <c r="T19" s="28">
        <v>4</v>
      </c>
      <c r="U19" s="13"/>
      <c r="V19" s="8">
        <f>SUM(E19:U19)</f>
        <v>36</v>
      </c>
      <c r="W19" s="9">
        <v>0</v>
      </c>
      <c r="X19" s="9">
        <v>0</v>
      </c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9"/>
      <c r="AX19" s="8">
        <f>SUM(Y19:AW19)</f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10">
        <f>SUM(V19+AX19)</f>
        <v>36</v>
      </c>
    </row>
    <row r="20" spans="1:59" ht="15" customHeight="1">
      <c r="A20" s="64"/>
      <c r="B20" s="42"/>
      <c r="C20" s="88"/>
      <c r="D20" s="6" t="s">
        <v>37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13"/>
      <c r="V20" s="8">
        <f>SUM(E20:U20)</f>
        <v>0</v>
      </c>
      <c r="W20" s="9">
        <v>0</v>
      </c>
      <c r="X20" s="9">
        <v>0</v>
      </c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9"/>
      <c r="AX20" s="8">
        <f>SUM(Y20:AW20)</f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10">
        <f>SUM(V20+AX20)</f>
        <v>0</v>
      </c>
    </row>
    <row r="21" spans="1:59" ht="15" customHeight="1">
      <c r="A21" s="64"/>
      <c r="B21" s="42"/>
      <c r="C21" s="88"/>
      <c r="D21" s="6" t="s">
        <v>112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13"/>
      <c r="U21" s="13"/>
      <c r="V21" s="8">
        <f>SUM(E21:U21)</f>
        <v>0</v>
      </c>
      <c r="W21" s="9">
        <v>0</v>
      </c>
      <c r="X21" s="9">
        <v>0</v>
      </c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9"/>
      <c r="AX21" s="8">
        <f>SUM(Y21:AW21)</f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10">
        <f>SUM(V21+AX21)</f>
        <v>0</v>
      </c>
    </row>
    <row r="22" spans="1:59" ht="15" customHeight="1">
      <c r="A22" s="64"/>
      <c r="B22" s="42" t="s">
        <v>66</v>
      </c>
      <c r="C22" s="48" t="s">
        <v>67</v>
      </c>
      <c r="D22" s="6" t="s">
        <v>113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13"/>
      <c r="U22" s="13"/>
      <c r="V22" s="8">
        <f>SUM(E22:U22)</f>
        <v>0</v>
      </c>
      <c r="W22" s="9">
        <v>0</v>
      </c>
      <c r="X22" s="9">
        <v>0</v>
      </c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9"/>
      <c r="AX22" s="8">
        <f>SUM(Y22:AW22)</f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10">
        <f>SUM(V22+AX22)</f>
        <v>0</v>
      </c>
    </row>
    <row r="23" spans="1:59" s="26" customFormat="1" ht="15" customHeight="1">
      <c r="A23" s="64"/>
      <c r="B23" s="46" t="s">
        <v>70</v>
      </c>
      <c r="C23" s="67" t="s">
        <v>71</v>
      </c>
      <c r="D23" s="25" t="s">
        <v>36</v>
      </c>
      <c r="E23" s="22">
        <f>SUM(E27,E31,E47,E35,E39)+E43</f>
        <v>18</v>
      </c>
      <c r="F23" s="22">
        <f aca="true" t="shared" si="11" ref="F23:BG26">SUM(F27,F31,F47,F35,F39)+F43</f>
        <v>16</v>
      </c>
      <c r="G23" s="22">
        <f t="shared" si="11"/>
        <v>18</v>
      </c>
      <c r="H23" s="22">
        <f t="shared" si="11"/>
        <v>16</v>
      </c>
      <c r="I23" s="22">
        <f t="shared" si="11"/>
        <v>18</v>
      </c>
      <c r="J23" s="22">
        <f t="shared" si="11"/>
        <v>16</v>
      </c>
      <c r="K23" s="22">
        <f t="shared" si="11"/>
        <v>18</v>
      </c>
      <c r="L23" s="22">
        <f t="shared" si="11"/>
        <v>16</v>
      </c>
      <c r="M23" s="22">
        <f t="shared" si="11"/>
        <v>18</v>
      </c>
      <c r="N23" s="22">
        <f t="shared" si="11"/>
        <v>14</v>
      </c>
      <c r="O23" s="22">
        <f t="shared" si="11"/>
        <v>18</v>
      </c>
      <c r="P23" s="22">
        <f t="shared" si="11"/>
        <v>14</v>
      </c>
      <c r="Q23" s="22">
        <f t="shared" si="11"/>
        <v>18</v>
      </c>
      <c r="R23" s="22">
        <f t="shared" si="11"/>
        <v>12</v>
      </c>
      <c r="S23" s="22">
        <f t="shared" si="11"/>
        <v>20</v>
      </c>
      <c r="T23" s="22">
        <f t="shared" si="11"/>
        <v>18</v>
      </c>
      <c r="U23" s="22">
        <f t="shared" si="11"/>
        <v>0</v>
      </c>
      <c r="V23" s="11">
        <f t="shared" si="11"/>
        <v>268</v>
      </c>
      <c r="W23" s="22">
        <f t="shared" si="11"/>
        <v>0</v>
      </c>
      <c r="X23" s="22">
        <f t="shared" si="11"/>
        <v>0</v>
      </c>
      <c r="Y23" s="22">
        <f t="shared" si="11"/>
        <v>2</v>
      </c>
      <c r="Z23" s="22">
        <f t="shared" si="11"/>
        <v>2</v>
      </c>
      <c r="AA23" s="22">
        <f t="shared" si="11"/>
        <v>2</v>
      </c>
      <c r="AB23" s="22">
        <f t="shared" si="11"/>
        <v>2</v>
      </c>
      <c r="AC23" s="22">
        <f t="shared" si="11"/>
        <v>2</v>
      </c>
      <c r="AD23" s="22">
        <f t="shared" si="11"/>
        <v>2</v>
      </c>
      <c r="AE23" s="22">
        <f t="shared" si="11"/>
        <v>2</v>
      </c>
      <c r="AF23" s="22">
        <f t="shared" si="11"/>
        <v>2</v>
      </c>
      <c r="AG23" s="22">
        <f t="shared" si="11"/>
        <v>2</v>
      </c>
      <c r="AH23" s="22">
        <f t="shared" si="11"/>
        <v>2</v>
      </c>
      <c r="AI23" s="22">
        <f t="shared" si="11"/>
        <v>2</v>
      </c>
      <c r="AJ23" s="22">
        <f t="shared" si="11"/>
        <v>2</v>
      </c>
      <c r="AK23" s="22">
        <f t="shared" si="11"/>
        <v>2</v>
      </c>
      <c r="AL23" s="22">
        <f t="shared" si="11"/>
        <v>0</v>
      </c>
      <c r="AM23" s="22">
        <f t="shared" si="11"/>
        <v>0</v>
      </c>
      <c r="AN23" s="22">
        <f t="shared" si="11"/>
        <v>0</v>
      </c>
      <c r="AO23" s="22">
        <f t="shared" si="11"/>
        <v>0</v>
      </c>
      <c r="AP23" s="22">
        <f t="shared" si="11"/>
        <v>0</v>
      </c>
      <c r="AQ23" s="22">
        <f t="shared" si="11"/>
        <v>2</v>
      </c>
      <c r="AR23" s="22">
        <f t="shared" si="11"/>
        <v>4</v>
      </c>
      <c r="AS23" s="22">
        <f t="shared" si="11"/>
        <v>4</v>
      </c>
      <c r="AT23" s="22">
        <f t="shared" si="11"/>
        <v>0</v>
      </c>
      <c r="AU23" s="22">
        <f t="shared" si="11"/>
        <v>0</v>
      </c>
      <c r="AV23" s="22">
        <f t="shared" si="11"/>
        <v>0</v>
      </c>
      <c r="AW23" s="22">
        <f t="shared" si="11"/>
        <v>0</v>
      </c>
      <c r="AX23" s="11">
        <f t="shared" si="11"/>
        <v>36</v>
      </c>
      <c r="AY23" s="22">
        <f t="shared" si="11"/>
        <v>0</v>
      </c>
      <c r="AZ23" s="22">
        <f t="shared" si="11"/>
        <v>0</v>
      </c>
      <c r="BA23" s="22">
        <f t="shared" si="11"/>
        <v>0</v>
      </c>
      <c r="BB23" s="22">
        <f t="shared" si="11"/>
        <v>0</v>
      </c>
      <c r="BC23" s="22">
        <f t="shared" si="11"/>
        <v>0</v>
      </c>
      <c r="BD23" s="22">
        <f t="shared" si="11"/>
        <v>0</v>
      </c>
      <c r="BE23" s="22">
        <f t="shared" si="11"/>
        <v>0</v>
      </c>
      <c r="BF23" s="22">
        <f t="shared" si="11"/>
        <v>0</v>
      </c>
      <c r="BG23" s="32">
        <f t="shared" si="11"/>
        <v>304</v>
      </c>
    </row>
    <row r="24" spans="1:59" s="26" customFormat="1" ht="15" customHeight="1">
      <c r="A24" s="64"/>
      <c r="B24" s="46"/>
      <c r="C24" s="68"/>
      <c r="D24" s="25" t="s">
        <v>37</v>
      </c>
      <c r="E24" s="22">
        <f>SUM(E28,E32,E48,E36,E40)+E44</f>
        <v>0</v>
      </c>
      <c r="F24" s="22">
        <f aca="true" t="shared" si="12" ref="F24:T24">SUM(F28,F32,F48,F36,F40)+F44</f>
        <v>0</v>
      </c>
      <c r="G24" s="22">
        <f t="shared" si="12"/>
        <v>0</v>
      </c>
      <c r="H24" s="22">
        <f t="shared" si="12"/>
        <v>0</v>
      </c>
      <c r="I24" s="22">
        <f t="shared" si="12"/>
        <v>0</v>
      </c>
      <c r="J24" s="22">
        <f t="shared" si="12"/>
        <v>0</v>
      </c>
      <c r="K24" s="22">
        <f t="shared" si="12"/>
        <v>0</v>
      </c>
      <c r="L24" s="22">
        <f t="shared" si="12"/>
        <v>0</v>
      </c>
      <c r="M24" s="22">
        <f t="shared" si="12"/>
        <v>0</v>
      </c>
      <c r="N24" s="22">
        <f t="shared" si="12"/>
        <v>0</v>
      </c>
      <c r="O24" s="22">
        <f t="shared" si="12"/>
        <v>0</v>
      </c>
      <c r="P24" s="22">
        <f t="shared" si="12"/>
        <v>0</v>
      </c>
      <c r="Q24" s="22">
        <f t="shared" si="12"/>
        <v>0</v>
      </c>
      <c r="R24" s="22">
        <f t="shared" si="12"/>
        <v>0</v>
      </c>
      <c r="S24" s="22">
        <f t="shared" si="12"/>
        <v>0</v>
      </c>
      <c r="T24" s="22">
        <f t="shared" si="12"/>
        <v>0</v>
      </c>
      <c r="U24" s="22">
        <f t="shared" si="11"/>
        <v>0</v>
      </c>
      <c r="V24" s="11">
        <f t="shared" si="11"/>
        <v>0</v>
      </c>
      <c r="W24" s="22">
        <f t="shared" si="11"/>
        <v>0</v>
      </c>
      <c r="X24" s="22">
        <f t="shared" si="11"/>
        <v>0</v>
      </c>
      <c r="Y24" s="22">
        <f t="shared" si="11"/>
        <v>0</v>
      </c>
      <c r="Z24" s="22">
        <f t="shared" si="11"/>
        <v>0</v>
      </c>
      <c r="AA24" s="22">
        <f t="shared" si="11"/>
        <v>0</v>
      </c>
      <c r="AB24" s="22">
        <f t="shared" si="11"/>
        <v>0</v>
      </c>
      <c r="AC24" s="22">
        <f t="shared" si="11"/>
        <v>0</v>
      </c>
      <c r="AD24" s="22">
        <f t="shared" si="11"/>
        <v>0</v>
      </c>
      <c r="AE24" s="22">
        <f t="shared" si="11"/>
        <v>0</v>
      </c>
      <c r="AF24" s="22">
        <f t="shared" si="11"/>
        <v>0</v>
      </c>
      <c r="AG24" s="22">
        <f t="shared" si="11"/>
        <v>0</v>
      </c>
      <c r="AH24" s="22">
        <f t="shared" si="11"/>
        <v>0</v>
      </c>
      <c r="AI24" s="22">
        <f t="shared" si="11"/>
        <v>0</v>
      </c>
      <c r="AJ24" s="22">
        <f t="shared" si="11"/>
        <v>0</v>
      </c>
      <c r="AK24" s="22">
        <f t="shared" si="11"/>
        <v>0</v>
      </c>
      <c r="AL24" s="22">
        <f t="shared" si="11"/>
        <v>0</v>
      </c>
      <c r="AM24" s="22">
        <f t="shared" si="11"/>
        <v>0</v>
      </c>
      <c r="AN24" s="22">
        <f t="shared" si="11"/>
        <v>0</v>
      </c>
      <c r="AO24" s="22">
        <f t="shared" si="11"/>
        <v>0</v>
      </c>
      <c r="AP24" s="22">
        <f t="shared" si="11"/>
        <v>0</v>
      </c>
      <c r="AQ24" s="22">
        <f t="shared" si="11"/>
        <v>0</v>
      </c>
      <c r="AR24" s="22">
        <f t="shared" si="11"/>
        <v>0</v>
      </c>
      <c r="AS24" s="22">
        <f t="shared" si="11"/>
        <v>0</v>
      </c>
      <c r="AT24" s="22">
        <f t="shared" si="11"/>
        <v>0</v>
      </c>
      <c r="AU24" s="22">
        <f t="shared" si="11"/>
        <v>0</v>
      </c>
      <c r="AV24" s="22">
        <f t="shared" si="11"/>
        <v>0</v>
      </c>
      <c r="AW24" s="22">
        <f t="shared" si="11"/>
        <v>0</v>
      </c>
      <c r="AX24" s="11">
        <f t="shared" si="11"/>
        <v>0</v>
      </c>
      <c r="AY24" s="22">
        <f t="shared" si="11"/>
        <v>0</v>
      </c>
      <c r="AZ24" s="22">
        <f t="shared" si="11"/>
        <v>0</v>
      </c>
      <c r="BA24" s="22">
        <f t="shared" si="11"/>
        <v>0</v>
      </c>
      <c r="BB24" s="22">
        <f t="shared" si="11"/>
        <v>0</v>
      </c>
      <c r="BC24" s="22">
        <f t="shared" si="11"/>
        <v>0</v>
      </c>
      <c r="BD24" s="22">
        <f t="shared" si="11"/>
        <v>0</v>
      </c>
      <c r="BE24" s="22">
        <f t="shared" si="11"/>
        <v>0</v>
      </c>
      <c r="BF24" s="22">
        <f t="shared" si="11"/>
        <v>0</v>
      </c>
      <c r="BG24" s="32">
        <f t="shared" si="11"/>
        <v>0</v>
      </c>
    </row>
    <row r="25" spans="1:59" s="26" customFormat="1" ht="15" customHeight="1">
      <c r="A25" s="64"/>
      <c r="B25" s="46"/>
      <c r="C25" s="68"/>
      <c r="D25" s="25" t="s">
        <v>112</v>
      </c>
      <c r="E25" s="22">
        <f>SUM(E29,E33,E49,E37,E41)+E45</f>
        <v>0</v>
      </c>
      <c r="F25" s="22">
        <f t="shared" si="11"/>
        <v>0</v>
      </c>
      <c r="G25" s="22">
        <f t="shared" si="11"/>
        <v>0</v>
      </c>
      <c r="H25" s="22">
        <f t="shared" si="11"/>
        <v>0</v>
      </c>
      <c r="I25" s="22">
        <f t="shared" si="11"/>
        <v>0</v>
      </c>
      <c r="J25" s="22">
        <f t="shared" si="11"/>
        <v>0</v>
      </c>
      <c r="K25" s="22">
        <f t="shared" si="11"/>
        <v>0</v>
      </c>
      <c r="L25" s="22">
        <f t="shared" si="11"/>
        <v>0</v>
      </c>
      <c r="M25" s="22">
        <f t="shared" si="11"/>
        <v>0</v>
      </c>
      <c r="N25" s="22">
        <f t="shared" si="11"/>
        <v>0</v>
      </c>
      <c r="O25" s="22">
        <f t="shared" si="11"/>
        <v>0</v>
      </c>
      <c r="P25" s="22">
        <f t="shared" si="11"/>
        <v>0</v>
      </c>
      <c r="Q25" s="22">
        <f t="shared" si="11"/>
        <v>0</v>
      </c>
      <c r="R25" s="22">
        <f t="shared" si="11"/>
        <v>4</v>
      </c>
      <c r="S25" s="22">
        <f t="shared" si="11"/>
        <v>0</v>
      </c>
      <c r="T25" s="22">
        <f t="shared" si="11"/>
        <v>0</v>
      </c>
      <c r="U25" s="22">
        <f t="shared" si="11"/>
        <v>0</v>
      </c>
      <c r="V25" s="11">
        <f t="shared" si="11"/>
        <v>4</v>
      </c>
      <c r="W25" s="22">
        <f t="shared" si="11"/>
        <v>0</v>
      </c>
      <c r="X25" s="22">
        <f t="shared" si="11"/>
        <v>0</v>
      </c>
      <c r="Y25" s="22">
        <f t="shared" si="11"/>
        <v>0</v>
      </c>
      <c r="Z25" s="22">
        <f t="shared" si="11"/>
        <v>0</v>
      </c>
      <c r="AA25" s="22">
        <f t="shared" si="11"/>
        <v>0</v>
      </c>
      <c r="AB25" s="22">
        <f t="shared" si="11"/>
        <v>0</v>
      </c>
      <c r="AC25" s="22">
        <f t="shared" si="11"/>
        <v>0</v>
      </c>
      <c r="AD25" s="22">
        <f t="shared" si="11"/>
        <v>0</v>
      </c>
      <c r="AE25" s="22">
        <f t="shared" si="11"/>
        <v>0</v>
      </c>
      <c r="AF25" s="22">
        <f t="shared" si="11"/>
        <v>0</v>
      </c>
      <c r="AG25" s="22">
        <f t="shared" si="11"/>
        <v>0</v>
      </c>
      <c r="AH25" s="22">
        <f t="shared" si="11"/>
        <v>0</v>
      </c>
      <c r="AI25" s="22">
        <f t="shared" si="11"/>
        <v>0</v>
      </c>
      <c r="AJ25" s="22">
        <f t="shared" si="11"/>
        <v>0</v>
      </c>
      <c r="AK25" s="22">
        <f t="shared" si="11"/>
        <v>0</v>
      </c>
      <c r="AL25" s="22">
        <f t="shared" si="11"/>
        <v>0</v>
      </c>
      <c r="AM25" s="22">
        <f t="shared" si="11"/>
        <v>0</v>
      </c>
      <c r="AN25" s="22">
        <f t="shared" si="11"/>
        <v>0</v>
      </c>
      <c r="AO25" s="22">
        <f t="shared" si="11"/>
        <v>0</v>
      </c>
      <c r="AP25" s="22">
        <f t="shared" si="11"/>
        <v>0</v>
      </c>
      <c r="AQ25" s="22">
        <f t="shared" si="11"/>
        <v>0</v>
      </c>
      <c r="AR25" s="22">
        <f t="shared" si="11"/>
        <v>0</v>
      </c>
      <c r="AS25" s="22">
        <f t="shared" si="11"/>
        <v>0</v>
      </c>
      <c r="AT25" s="22">
        <f t="shared" si="11"/>
        <v>0</v>
      </c>
      <c r="AU25" s="22">
        <f t="shared" si="11"/>
        <v>0</v>
      </c>
      <c r="AV25" s="22">
        <f t="shared" si="11"/>
        <v>0</v>
      </c>
      <c r="AW25" s="22">
        <f t="shared" si="11"/>
        <v>0</v>
      </c>
      <c r="AX25" s="11">
        <f t="shared" si="11"/>
        <v>0</v>
      </c>
      <c r="AY25" s="22">
        <f t="shared" si="11"/>
        <v>0</v>
      </c>
      <c r="AZ25" s="22">
        <f t="shared" si="11"/>
        <v>0</v>
      </c>
      <c r="BA25" s="22">
        <f t="shared" si="11"/>
        <v>0</v>
      </c>
      <c r="BB25" s="22">
        <f t="shared" si="11"/>
        <v>0</v>
      </c>
      <c r="BC25" s="22">
        <f t="shared" si="11"/>
        <v>0</v>
      </c>
      <c r="BD25" s="22">
        <f t="shared" si="11"/>
        <v>0</v>
      </c>
      <c r="BE25" s="22">
        <f t="shared" si="11"/>
        <v>0</v>
      </c>
      <c r="BF25" s="22">
        <f t="shared" si="11"/>
        <v>0</v>
      </c>
      <c r="BG25" s="32">
        <f t="shared" si="11"/>
        <v>4</v>
      </c>
    </row>
    <row r="26" spans="1:59" s="26" customFormat="1" ht="15" customHeight="1">
      <c r="A26" s="64"/>
      <c r="B26" s="46" t="s">
        <v>70</v>
      </c>
      <c r="C26" s="69" t="s">
        <v>71</v>
      </c>
      <c r="D26" s="25" t="s">
        <v>113</v>
      </c>
      <c r="E26" s="22">
        <f>SUM(E30,E34,E50,E38,E42)+E46</f>
        <v>0</v>
      </c>
      <c r="F26" s="22">
        <f t="shared" si="11"/>
        <v>0</v>
      </c>
      <c r="G26" s="22">
        <f t="shared" si="11"/>
        <v>0</v>
      </c>
      <c r="H26" s="22">
        <f t="shared" si="11"/>
        <v>0</v>
      </c>
      <c r="I26" s="22">
        <f t="shared" si="11"/>
        <v>0</v>
      </c>
      <c r="J26" s="22">
        <f t="shared" si="11"/>
        <v>0</v>
      </c>
      <c r="K26" s="22">
        <f t="shared" si="11"/>
        <v>0</v>
      </c>
      <c r="L26" s="22">
        <f t="shared" si="11"/>
        <v>0</v>
      </c>
      <c r="M26" s="22">
        <f t="shared" si="11"/>
        <v>0</v>
      </c>
      <c r="N26" s="22">
        <f t="shared" si="11"/>
        <v>0</v>
      </c>
      <c r="O26" s="22">
        <f t="shared" si="11"/>
        <v>0</v>
      </c>
      <c r="P26" s="22">
        <f t="shared" si="11"/>
        <v>0</v>
      </c>
      <c r="Q26" s="22">
        <f t="shared" si="11"/>
        <v>0</v>
      </c>
      <c r="R26" s="22">
        <f t="shared" si="11"/>
        <v>0</v>
      </c>
      <c r="S26" s="22">
        <f t="shared" si="11"/>
        <v>12</v>
      </c>
      <c r="T26" s="22">
        <f t="shared" si="11"/>
        <v>0</v>
      </c>
      <c r="U26" s="22">
        <f t="shared" si="11"/>
        <v>0</v>
      </c>
      <c r="V26" s="11">
        <f t="shared" si="11"/>
        <v>12</v>
      </c>
      <c r="W26" s="22">
        <f t="shared" si="11"/>
        <v>0</v>
      </c>
      <c r="X26" s="22">
        <f t="shared" si="11"/>
        <v>0</v>
      </c>
      <c r="Y26" s="22">
        <f t="shared" si="11"/>
        <v>0</v>
      </c>
      <c r="Z26" s="22">
        <f t="shared" si="11"/>
        <v>0</v>
      </c>
      <c r="AA26" s="22">
        <f t="shared" si="11"/>
        <v>0</v>
      </c>
      <c r="AB26" s="22">
        <f t="shared" si="11"/>
        <v>0</v>
      </c>
      <c r="AC26" s="22">
        <f t="shared" si="11"/>
        <v>0</v>
      </c>
      <c r="AD26" s="22">
        <f t="shared" si="11"/>
        <v>0</v>
      </c>
      <c r="AE26" s="22">
        <f t="shared" si="11"/>
        <v>0</v>
      </c>
      <c r="AF26" s="22">
        <f t="shared" si="11"/>
        <v>0</v>
      </c>
      <c r="AG26" s="22">
        <f t="shared" si="11"/>
        <v>0</v>
      </c>
      <c r="AH26" s="22">
        <f t="shared" si="11"/>
        <v>0</v>
      </c>
      <c r="AI26" s="22">
        <f t="shared" si="11"/>
        <v>0</v>
      </c>
      <c r="AJ26" s="22">
        <f t="shared" si="11"/>
        <v>0</v>
      </c>
      <c r="AK26" s="22">
        <f t="shared" si="11"/>
        <v>0</v>
      </c>
      <c r="AL26" s="22">
        <f t="shared" si="11"/>
        <v>0</v>
      </c>
      <c r="AM26" s="22">
        <f t="shared" si="11"/>
        <v>0</v>
      </c>
      <c r="AN26" s="22">
        <f t="shared" si="11"/>
        <v>0</v>
      </c>
      <c r="AO26" s="22">
        <f t="shared" si="11"/>
        <v>0</v>
      </c>
      <c r="AP26" s="22">
        <f t="shared" si="11"/>
        <v>0</v>
      </c>
      <c r="AQ26" s="22">
        <f t="shared" si="11"/>
        <v>0</v>
      </c>
      <c r="AR26" s="22">
        <f t="shared" si="11"/>
        <v>0</v>
      </c>
      <c r="AS26" s="22">
        <f t="shared" si="11"/>
        <v>0</v>
      </c>
      <c r="AT26" s="22">
        <f t="shared" si="11"/>
        <v>0</v>
      </c>
      <c r="AU26" s="22">
        <f t="shared" si="11"/>
        <v>0</v>
      </c>
      <c r="AV26" s="22">
        <f t="shared" si="11"/>
        <v>0</v>
      </c>
      <c r="AW26" s="22">
        <f t="shared" si="11"/>
        <v>0</v>
      </c>
      <c r="AX26" s="11">
        <f t="shared" si="11"/>
        <v>0</v>
      </c>
      <c r="AY26" s="22">
        <f t="shared" si="11"/>
        <v>0</v>
      </c>
      <c r="AZ26" s="22">
        <f t="shared" si="11"/>
        <v>0</v>
      </c>
      <c r="BA26" s="22">
        <f t="shared" si="11"/>
        <v>0</v>
      </c>
      <c r="BB26" s="22">
        <f t="shared" si="11"/>
        <v>0</v>
      </c>
      <c r="BC26" s="22">
        <f t="shared" si="11"/>
        <v>0</v>
      </c>
      <c r="BD26" s="22">
        <f t="shared" si="11"/>
        <v>0</v>
      </c>
      <c r="BE26" s="22">
        <f t="shared" si="11"/>
        <v>0</v>
      </c>
      <c r="BF26" s="22">
        <f t="shared" si="11"/>
        <v>0</v>
      </c>
      <c r="BG26" s="32">
        <f t="shared" si="11"/>
        <v>12</v>
      </c>
    </row>
    <row r="27" spans="1:59" s="35" customFormat="1" ht="15" customHeight="1">
      <c r="A27" s="64"/>
      <c r="B27" s="42" t="s">
        <v>144</v>
      </c>
      <c r="C27" s="47" t="s">
        <v>145</v>
      </c>
      <c r="D27" s="6" t="s">
        <v>36</v>
      </c>
      <c r="E27" s="9">
        <v>2</v>
      </c>
      <c r="F27" s="9">
        <v>2</v>
      </c>
      <c r="G27" s="9">
        <v>2</v>
      </c>
      <c r="H27" s="9">
        <v>2</v>
      </c>
      <c r="I27" s="9">
        <v>2</v>
      </c>
      <c r="J27" s="9">
        <v>2</v>
      </c>
      <c r="K27" s="9">
        <v>2</v>
      </c>
      <c r="L27" s="9">
        <v>2</v>
      </c>
      <c r="M27" s="9">
        <v>2</v>
      </c>
      <c r="N27" s="9">
        <v>2</v>
      </c>
      <c r="O27" s="9">
        <v>2</v>
      </c>
      <c r="P27" s="9">
        <v>2</v>
      </c>
      <c r="Q27" s="9">
        <v>2</v>
      </c>
      <c r="R27" s="9">
        <v>2</v>
      </c>
      <c r="S27" s="9">
        <v>4</v>
      </c>
      <c r="T27" s="28">
        <v>4</v>
      </c>
      <c r="U27" s="13"/>
      <c r="V27" s="8">
        <f aca="true" t="shared" si="13" ref="V27:V50">SUM(E27:U27)</f>
        <v>36</v>
      </c>
      <c r="W27" s="9">
        <v>0</v>
      </c>
      <c r="X27" s="9">
        <v>0</v>
      </c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9"/>
      <c r="AX27" s="8">
        <f aca="true" t="shared" si="14" ref="AX27:AX50">SUM(Y27:AW27)</f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10">
        <f aca="true" t="shared" si="15" ref="BG27:BG50">SUM(V27+AX27)</f>
        <v>36</v>
      </c>
    </row>
    <row r="28" spans="1:59" s="35" customFormat="1" ht="15" customHeight="1">
      <c r="A28" s="64"/>
      <c r="B28" s="42" t="s">
        <v>72</v>
      </c>
      <c r="C28" s="88" t="s">
        <v>73</v>
      </c>
      <c r="D28" s="6" t="s">
        <v>37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13"/>
      <c r="V28" s="8">
        <f t="shared" si="13"/>
        <v>0</v>
      </c>
      <c r="W28" s="9">
        <v>0</v>
      </c>
      <c r="X28" s="9">
        <v>0</v>
      </c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9"/>
      <c r="AX28" s="8">
        <f t="shared" si="14"/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10">
        <f t="shared" si="15"/>
        <v>0</v>
      </c>
    </row>
    <row r="29" spans="1:59" s="35" customFormat="1" ht="15" customHeight="1">
      <c r="A29" s="64"/>
      <c r="B29" s="42" t="s">
        <v>72</v>
      </c>
      <c r="C29" s="88" t="s">
        <v>73</v>
      </c>
      <c r="D29" s="6" t="s">
        <v>112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13"/>
      <c r="U29" s="13"/>
      <c r="V29" s="8">
        <f t="shared" si="13"/>
        <v>0</v>
      </c>
      <c r="W29" s="9">
        <v>0</v>
      </c>
      <c r="X29" s="9">
        <v>0</v>
      </c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9"/>
      <c r="AX29" s="8">
        <f t="shared" si="14"/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10">
        <f t="shared" si="15"/>
        <v>0</v>
      </c>
    </row>
    <row r="30" spans="1:59" s="35" customFormat="1" ht="15" customHeight="1">
      <c r="A30" s="64"/>
      <c r="B30" s="42" t="s">
        <v>72</v>
      </c>
      <c r="C30" s="48" t="s">
        <v>73</v>
      </c>
      <c r="D30" s="6" t="s">
        <v>113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13"/>
      <c r="U30" s="13"/>
      <c r="V30" s="8">
        <f t="shared" si="13"/>
        <v>0</v>
      </c>
      <c r="W30" s="9">
        <v>0</v>
      </c>
      <c r="X30" s="9">
        <v>0</v>
      </c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9"/>
      <c r="AX30" s="8">
        <f t="shared" si="14"/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10">
        <f t="shared" si="15"/>
        <v>0</v>
      </c>
    </row>
    <row r="31" spans="1:59" s="35" customFormat="1" ht="15" customHeight="1">
      <c r="A31" s="64"/>
      <c r="B31" s="85" t="s">
        <v>146</v>
      </c>
      <c r="C31" s="47" t="s">
        <v>147</v>
      </c>
      <c r="D31" s="6" t="s">
        <v>36</v>
      </c>
      <c r="E31" s="13">
        <v>4</v>
      </c>
      <c r="F31" s="13">
        <v>4</v>
      </c>
      <c r="G31" s="13">
        <v>4</v>
      </c>
      <c r="H31" s="13">
        <v>4</v>
      </c>
      <c r="I31" s="13">
        <v>4</v>
      </c>
      <c r="J31" s="13">
        <v>4</v>
      </c>
      <c r="K31" s="13">
        <v>4</v>
      </c>
      <c r="L31" s="13">
        <v>4</v>
      </c>
      <c r="M31" s="13">
        <v>4</v>
      </c>
      <c r="N31" s="13">
        <v>4</v>
      </c>
      <c r="O31" s="13">
        <v>4</v>
      </c>
      <c r="P31" s="13">
        <v>4</v>
      </c>
      <c r="Q31" s="13">
        <v>4</v>
      </c>
      <c r="R31" s="13">
        <v>4</v>
      </c>
      <c r="S31" s="13">
        <v>4</v>
      </c>
      <c r="T31" s="28">
        <v>8</v>
      </c>
      <c r="U31" s="13"/>
      <c r="V31" s="8">
        <f t="shared" si="13"/>
        <v>68</v>
      </c>
      <c r="W31" s="9">
        <v>0</v>
      </c>
      <c r="X31" s="9">
        <v>0</v>
      </c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9"/>
      <c r="AX31" s="8">
        <f t="shared" si="14"/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10">
        <f t="shared" si="15"/>
        <v>68</v>
      </c>
    </row>
    <row r="32" spans="1:59" s="35" customFormat="1" ht="15" customHeight="1">
      <c r="A32" s="64"/>
      <c r="B32" s="86"/>
      <c r="C32" s="88"/>
      <c r="D32" s="6" t="s">
        <v>37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8">
        <f t="shared" si="13"/>
        <v>0</v>
      </c>
      <c r="W32" s="9">
        <v>0</v>
      </c>
      <c r="X32" s="9">
        <v>0</v>
      </c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9"/>
      <c r="AX32" s="8">
        <f t="shared" si="14"/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10">
        <f t="shared" si="15"/>
        <v>0</v>
      </c>
    </row>
    <row r="33" spans="1:59" s="35" customFormat="1" ht="15" customHeight="1">
      <c r="A33" s="64"/>
      <c r="B33" s="86"/>
      <c r="C33" s="88"/>
      <c r="D33" s="6" t="s">
        <v>112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8">
        <f t="shared" si="13"/>
        <v>0</v>
      </c>
      <c r="W33" s="9">
        <v>0</v>
      </c>
      <c r="X33" s="9">
        <v>0</v>
      </c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9"/>
      <c r="AX33" s="8">
        <f t="shared" si="14"/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10">
        <f t="shared" si="15"/>
        <v>0</v>
      </c>
    </row>
    <row r="34" spans="1:59" s="35" customFormat="1" ht="15" customHeight="1">
      <c r="A34" s="64"/>
      <c r="B34" s="87"/>
      <c r="C34" s="48"/>
      <c r="D34" s="6" t="s">
        <v>113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8">
        <f t="shared" si="13"/>
        <v>0</v>
      </c>
      <c r="W34" s="9">
        <v>0</v>
      </c>
      <c r="X34" s="9">
        <v>0</v>
      </c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9"/>
      <c r="AX34" s="8">
        <f t="shared" si="14"/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10">
        <f t="shared" si="15"/>
        <v>0</v>
      </c>
    </row>
    <row r="35" spans="1:59" s="35" customFormat="1" ht="15" customHeight="1">
      <c r="A35" s="64"/>
      <c r="B35" s="85" t="s">
        <v>137</v>
      </c>
      <c r="C35" s="47" t="s">
        <v>138</v>
      </c>
      <c r="D35" s="6" t="s">
        <v>36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8">
        <f t="shared" si="13"/>
        <v>0</v>
      </c>
      <c r="W35" s="9">
        <v>0</v>
      </c>
      <c r="X35" s="9">
        <v>0</v>
      </c>
      <c r="Y35" s="13">
        <v>2</v>
      </c>
      <c r="Z35" s="13">
        <v>2</v>
      </c>
      <c r="AA35" s="13">
        <v>2</v>
      </c>
      <c r="AB35" s="13">
        <v>2</v>
      </c>
      <c r="AC35" s="13">
        <v>2</v>
      </c>
      <c r="AD35" s="13">
        <v>2</v>
      </c>
      <c r="AE35" s="13">
        <v>2</v>
      </c>
      <c r="AF35" s="13">
        <v>2</v>
      </c>
      <c r="AG35" s="13">
        <v>2</v>
      </c>
      <c r="AH35" s="13">
        <v>2</v>
      </c>
      <c r="AI35" s="13">
        <v>2</v>
      </c>
      <c r="AJ35" s="13">
        <v>2</v>
      </c>
      <c r="AK35" s="13">
        <v>2</v>
      </c>
      <c r="AL35" s="13"/>
      <c r="AM35" s="13"/>
      <c r="AN35" s="13"/>
      <c r="AO35" s="13"/>
      <c r="AP35" s="13"/>
      <c r="AQ35" s="13">
        <v>2</v>
      </c>
      <c r="AR35" s="13">
        <v>4</v>
      </c>
      <c r="AS35" s="28">
        <v>4</v>
      </c>
      <c r="AT35" s="13"/>
      <c r="AU35" s="13"/>
      <c r="AV35" s="13"/>
      <c r="AW35" s="9"/>
      <c r="AX35" s="8">
        <f t="shared" si="14"/>
        <v>36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10">
        <f t="shared" si="15"/>
        <v>36</v>
      </c>
    </row>
    <row r="36" spans="1:59" s="35" customFormat="1" ht="15" customHeight="1">
      <c r="A36" s="64"/>
      <c r="B36" s="86" t="s">
        <v>84</v>
      </c>
      <c r="C36" s="88" t="s">
        <v>85</v>
      </c>
      <c r="D36" s="6" t="s">
        <v>37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8">
        <f t="shared" si="13"/>
        <v>0</v>
      </c>
      <c r="W36" s="9">
        <v>0</v>
      </c>
      <c r="X36" s="9">
        <v>0</v>
      </c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9"/>
      <c r="AX36" s="8">
        <f t="shared" si="14"/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9">
        <v>0</v>
      </c>
      <c r="BF36" s="9">
        <v>0</v>
      </c>
      <c r="BG36" s="10">
        <f t="shared" si="15"/>
        <v>0</v>
      </c>
    </row>
    <row r="37" spans="1:59" s="35" customFormat="1" ht="15" customHeight="1">
      <c r="A37" s="64"/>
      <c r="B37" s="86" t="s">
        <v>84</v>
      </c>
      <c r="C37" s="88" t="s">
        <v>85</v>
      </c>
      <c r="D37" s="6" t="s">
        <v>112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8">
        <f t="shared" si="13"/>
        <v>0</v>
      </c>
      <c r="W37" s="9">
        <v>0</v>
      </c>
      <c r="X37" s="9">
        <v>0</v>
      </c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9"/>
      <c r="AX37" s="8">
        <f t="shared" si="14"/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9">
        <v>0</v>
      </c>
      <c r="BF37" s="9">
        <v>0</v>
      </c>
      <c r="BG37" s="10">
        <f t="shared" si="15"/>
        <v>0</v>
      </c>
    </row>
    <row r="38" spans="1:59" s="35" customFormat="1" ht="15" customHeight="1">
      <c r="A38" s="64"/>
      <c r="B38" s="87" t="s">
        <v>84</v>
      </c>
      <c r="C38" s="48" t="s">
        <v>85</v>
      </c>
      <c r="D38" s="6" t="s">
        <v>113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8">
        <f t="shared" si="13"/>
        <v>0</v>
      </c>
      <c r="W38" s="9">
        <v>0</v>
      </c>
      <c r="X38" s="9">
        <v>0</v>
      </c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9"/>
      <c r="AX38" s="8">
        <f t="shared" si="14"/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10">
        <f t="shared" si="15"/>
        <v>0</v>
      </c>
    </row>
    <row r="39" spans="1:59" s="35" customFormat="1" ht="15" customHeight="1">
      <c r="A39" s="64"/>
      <c r="B39" s="85" t="s">
        <v>148</v>
      </c>
      <c r="C39" s="47" t="s">
        <v>149</v>
      </c>
      <c r="D39" s="6" t="s">
        <v>36</v>
      </c>
      <c r="E39" s="13">
        <v>4</v>
      </c>
      <c r="F39" s="13">
        <v>2</v>
      </c>
      <c r="G39" s="13">
        <v>4</v>
      </c>
      <c r="H39" s="13">
        <v>2</v>
      </c>
      <c r="I39" s="13">
        <v>4</v>
      </c>
      <c r="J39" s="13">
        <v>2</v>
      </c>
      <c r="K39" s="13">
        <v>4</v>
      </c>
      <c r="L39" s="13">
        <v>2</v>
      </c>
      <c r="M39" s="13">
        <v>4</v>
      </c>
      <c r="N39" s="13">
        <v>2</v>
      </c>
      <c r="O39" s="13">
        <v>4</v>
      </c>
      <c r="P39" s="13">
        <v>2</v>
      </c>
      <c r="Q39" s="13">
        <v>4</v>
      </c>
      <c r="R39" s="13">
        <v>2</v>
      </c>
      <c r="S39" s="13"/>
      <c r="T39" s="28">
        <v>6</v>
      </c>
      <c r="U39" s="13"/>
      <c r="V39" s="8">
        <f t="shared" si="13"/>
        <v>48</v>
      </c>
      <c r="W39" s="9">
        <v>0</v>
      </c>
      <c r="X39" s="9">
        <v>0</v>
      </c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9"/>
      <c r="AX39" s="8">
        <f t="shared" si="14"/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10">
        <f t="shared" si="15"/>
        <v>48</v>
      </c>
    </row>
    <row r="40" spans="1:59" s="35" customFormat="1" ht="15" customHeight="1">
      <c r="A40" s="64"/>
      <c r="B40" s="86" t="s">
        <v>84</v>
      </c>
      <c r="C40" s="88" t="s">
        <v>85</v>
      </c>
      <c r="D40" s="6" t="s">
        <v>37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>
        <f t="shared" si="13"/>
        <v>0</v>
      </c>
      <c r="W40" s="9">
        <v>0</v>
      </c>
      <c r="X40" s="9">
        <v>0</v>
      </c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9"/>
      <c r="AX40" s="8">
        <f t="shared" si="14"/>
        <v>0</v>
      </c>
      <c r="AY40" s="9">
        <v>0</v>
      </c>
      <c r="AZ40" s="9">
        <v>0</v>
      </c>
      <c r="BA40" s="9">
        <v>0</v>
      </c>
      <c r="BB40" s="9">
        <v>0</v>
      </c>
      <c r="BC40" s="9">
        <v>0</v>
      </c>
      <c r="BD40" s="9">
        <v>0</v>
      </c>
      <c r="BE40" s="9">
        <v>0</v>
      </c>
      <c r="BF40" s="9">
        <v>0</v>
      </c>
      <c r="BG40" s="10">
        <f t="shared" si="15"/>
        <v>0</v>
      </c>
    </row>
    <row r="41" spans="1:59" s="35" customFormat="1" ht="15" customHeight="1">
      <c r="A41" s="64"/>
      <c r="B41" s="86" t="s">
        <v>84</v>
      </c>
      <c r="C41" s="88" t="s">
        <v>85</v>
      </c>
      <c r="D41" s="6" t="s">
        <v>112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8">
        <f t="shared" si="13"/>
        <v>0</v>
      </c>
      <c r="W41" s="9">
        <v>0</v>
      </c>
      <c r="X41" s="9">
        <v>0</v>
      </c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9"/>
      <c r="AX41" s="8">
        <f t="shared" si="14"/>
        <v>0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9">
        <v>0</v>
      </c>
      <c r="BF41" s="9">
        <v>0</v>
      </c>
      <c r="BG41" s="10">
        <f t="shared" si="15"/>
        <v>0</v>
      </c>
    </row>
    <row r="42" spans="1:59" s="35" customFormat="1" ht="15" customHeight="1">
      <c r="A42" s="64"/>
      <c r="B42" s="87" t="s">
        <v>84</v>
      </c>
      <c r="C42" s="48" t="s">
        <v>85</v>
      </c>
      <c r="D42" s="6" t="s">
        <v>113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8">
        <f t="shared" si="13"/>
        <v>0</v>
      </c>
      <c r="W42" s="9">
        <v>0</v>
      </c>
      <c r="X42" s="9">
        <v>0</v>
      </c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9"/>
      <c r="AX42" s="8">
        <f t="shared" si="14"/>
        <v>0</v>
      </c>
      <c r="AY42" s="9">
        <v>0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9">
        <v>0</v>
      </c>
      <c r="BF42" s="9">
        <v>0</v>
      </c>
      <c r="BG42" s="10">
        <f t="shared" si="15"/>
        <v>0</v>
      </c>
    </row>
    <row r="43" spans="1:59" s="35" customFormat="1" ht="15" customHeight="1">
      <c r="A43" s="64"/>
      <c r="B43" s="85" t="s">
        <v>82</v>
      </c>
      <c r="C43" s="47" t="s">
        <v>83</v>
      </c>
      <c r="D43" s="6" t="s">
        <v>36</v>
      </c>
      <c r="E43" s="13">
        <v>4</v>
      </c>
      <c r="F43" s="13">
        <v>4</v>
      </c>
      <c r="G43" s="13">
        <v>4</v>
      </c>
      <c r="H43" s="13">
        <v>4</v>
      </c>
      <c r="I43" s="13">
        <v>4</v>
      </c>
      <c r="J43" s="13">
        <v>4</v>
      </c>
      <c r="K43" s="13">
        <v>4</v>
      </c>
      <c r="L43" s="13">
        <v>4</v>
      </c>
      <c r="M43" s="13">
        <v>4</v>
      </c>
      <c r="N43" s="13">
        <v>4</v>
      </c>
      <c r="O43" s="13">
        <v>4</v>
      </c>
      <c r="P43" s="13">
        <v>4</v>
      </c>
      <c r="Q43" s="13">
        <v>4</v>
      </c>
      <c r="R43" s="13">
        <v>2</v>
      </c>
      <c r="S43" s="24">
        <v>6</v>
      </c>
      <c r="T43" s="13"/>
      <c r="U43" s="13"/>
      <c r="V43" s="8">
        <f>SUM(E43:U43)</f>
        <v>60</v>
      </c>
      <c r="W43" s="9">
        <v>0</v>
      </c>
      <c r="X43" s="9">
        <v>0</v>
      </c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9"/>
      <c r="AX43" s="8">
        <f>SUM(Y43:AW43)</f>
        <v>0</v>
      </c>
      <c r="AY43" s="9">
        <v>0</v>
      </c>
      <c r="AZ43" s="9">
        <v>0</v>
      </c>
      <c r="BA43" s="9">
        <v>0</v>
      </c>
      <c r="BB43" s="9">
        <v>0</v>
      </c>
      <c r="BC43" s="9">
        <v>0</v>
      </c>
      <c r="BD43" s="9">
        <v>0</v>
      </c>
      <c r="BE43" s="9">
        <v>0</v>
      </c>
      <c r="BF43" s="9">
        <v>0</v>
      </c>
      <c r="BG43" s="10">
        <f>SUM(V43+AX43)</f>
        <v>60</v>
      </c>
    </row>
    <row r="44" spans="1:59" s="35" customFormat="1" ht="15" customHeight="1">
      <c r="A44" s="64"/>
      <c r="B44" s="86" t="s">
        <v>84</v>
      </c>
      <c r="C44" s="88" t="s">
        <v>85</v>
      </c>
      <c r="D44" s="6" t="s">
        <v>37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8">
        <f>SUM(E44:U44)</f>
        <v>0</v>
      </c>
      <c r="W44" s="9">
        <v>0</v>
      </c>
      <c r="X44" s="9">
        <v>0</v>
      </c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9"/>
      <c r="AX44" s="8">
        <f>SUM(Y44:AW44)</f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9">
        <v>0</v>
      </c>
      <c r="BF44" s="9">
        <v>0</v>
      </c>
      <c r="BG44" s="10">
        <f>SUM(V44+AX44)</f>
        <v>0</v>
      </c>
    </row>
    <row r="45" spans="1:59" s="35" customFormat="1" ht="15" customHeight="1">
      <c r="A45" s="64"/>
      <c r="B45" s="86" t="s">
        <v>84</v>
      </c>
      <c r="C45" s="88" t="s">
        <v>85</v>
      </c>
      <c r="D45" s="6" t="s">
        <v>112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>
        <v>2</v>
      </c>
      <c r="S45" s="13"/>
      <c r="T45" s="13"/>
      <c r="U45" s="13"/>
      <c r="V45" s="8">
        <f>SUM(E45:U45)</f>
        <v>2</v>
      </c>
      <c r="W45" s="9">
        <v>0</v>
      </c>
      <c r="X45" s="9">
        <v>0</v>
      </c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9"/>
      <c r="AX45" s="8">
        <f>SUM(Y45:AW45)</f>
        <v>0</v>
      </c>
      <c r="AY45" s="9">
        <v>0</v>
      </c>
      <c r="AZ45" s="9">
        <v>0</v>
      </c>
      <c r="BA45" s="9">
        <v>0</v>
      </c>
      <c r="BB45" s="9">
        <v>0</v>
      </c>
      <c r="BC45" s="9">
        <v>0</v>
      </c>
      <c r="BD45" s="9">
        <v>0</v>
      </c>
      <c r="BE45" s="9">
        <v>0</v>
      </c>
      <c r="BF45" s="9">
        <v>0</v>
      </c>
      <c r="BG45" s="10">
        <f>SUM(V45+AX45)</f>
        <v>2</v>
      </c>
    </row>
    <row r="46" spans="1:59" s="35" customFormat="1" ht="15" customHeight="1">
      <c r="A46" s="64"/>
      <c r="B46" s="87" t="s">
        <v>84</v>
      </c>
      <c r="C46" s="48" t="s">
        <v>85</v>
      </c>
      <c r="D46" s="6" t="s">
        <v>113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>
        <v>6</v>
      </c>
      <c r="T46" s="13"/>
      <c r="U46" s="13"/>
      <c r="V46" s="8">
        <f>SUM(E46:U46)</f>
        <v>6</v>
      </c>
      <c r="W46" s="9">
        <v>0</v>
      </c>
      <c r="X46" s="9">
        <v>0</v>
      </c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9"/>
      <c r="AX46" s="8">
        <f>SUM(Y46:AW46)</f>
        <v>0</v>
      </c>
      <c r="AY46" s="9">
        <v>0</v>
      </c>
      <c r="AZ46" s="9">
        <v>0</v>
      </c>
      <c r="BA46" s="9">
        <v>0</v>
      </c>
      <c r="BB46" s="9">
        <v>0</v>
      </c>
      <c r="BC46" s="9">
        <v>0</v>
      </c>
      <c r="BD46" s="9">
        <v>0</v>
      </c>
      <c r="BE46" s="9">
        <v>0</v>
      </c>
      <c r="BF46" s="9">
        <v>0</v>
      </c>
      <c r="BG46" s="10">
        <f>SUM(V46+AX46)</f>
        <v>6</v>
      </c>
    </row>
    <row r="47" spans="1:59" s="35" customFormat="1" ht="15" customHeight="1">
      <c r="A47" s="64"/>
      <c r="B47" s="85" t="s">
        <v>150</v>
      </c>
      <c r="C47" s="47" t="s">
        <v>151</v>
      </c>
      <c r="D47" s="6" t="s">
        <v>36</v>
      </c>
      <c r="E47" s="13">
        <v>4</v>
      </c>
      <c r="F47" s="13">
        <v>4</v>
      </c>
      <c r="G47" s="13">
        <v>4</v>
      </c>
      <c r="H47" s="13">
        <v>4</v>
      </c>
      <c r="I47" s="13">
        <v>4</v>
      </c>
      <c r="J47" s="13">
        <v>4</v>
      </c>
      <c r="K47" s="13">
        <v>4</v>
      </c>
      <c r="L47" s="13">
        <v>4</v>
      </c>
      <c r="M47" s="13">
        <v>4</v>
      </c>
      <c r="N47" s="13">
        <v>2</v>
      </c>
      <c r="O47" s="13">
        <v>4</v>
      </c>
      <c r="P47" s="13">
        <v>2</v>
      </c>
      <c r="Q47" s="13">
        <v>4</v>
      </c>
      <c r="R47" s="13">
        <v>2</v>
      </c>
      <c r="S47" s="24">
        <v>6</v>
      </c>
      <c r="T47" s="13"/>
      <c r="U47" s="13"/>
      <c r="V47" s="8">
        <f t="shared" si="13"/>
        <v>56</v>
      </c>
      <c r="W47" s="9">
        <v>0</v>
      </c>
      <c r="X47" s="9">
        <v>0</v>
      </c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9"/>
      <c r="AX47" s="8">
        <f t="shared" si="14"/>
        <v>0</v>
      </c>
      <c r="AY47" s="9">
        <v>0</v>
      </c>
      <c r="AZ47" s="9">
        <v>0</v>
      </c>
      <c r="BA47" s="9">
        <v>0</v>
      </c>
      <c r="BB47" s="9">
        <v>0</v>
      </c>
      <c r="BC47" s="9">
        <v>0</v>
      </c>
      <c r="BD47" s="9">
        <v>0</v>
      </c>
      <c r="BE47" s="9">
        <v>0</v>
      </c>
      <c r="BF47" s="9">
        <v>0</v>
      </c>
      <c r="BG47" s="10">
        <f t="shared" si="15"/>
        <v>56</v>
      </c>
    </row>
    <row r="48" spans="1:59" s="35" customFormat="1" ht="15" customHeight="1">
      <c r="A48" s="64"/>
      <c r="B48" s="86" t="s">
        <v>84</v>
      </c>
      <c r="C48" s="88" t="s">
        <v>85</v>
      </c>
      <c r="D48" s="6" t="s">
        <v>37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8">
        <f t="shared" si="13"/>
        <v>0</v>
      </c>
      <c r="W48" s="9">
        <v>0</v>
      </c>
      <c r="X48" s="9">
        <v>0</v>
      </c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9"/>
      <c r="AX48" s="8">
        <f t="shared" si="14"/>
        <v>0</v>
      </c>
      <c r="AY48" s="9">
        <v>0</v>
      </c>
      <c r="AZ48" s="9">
        <v>0</v>
      </c>
      <c r="BA48" s="9">
        <v>0</v>
      </c>
      <c r="BB48" s="9">
        <v>0</v>
      </c>
      <c r="BC48" s="9">
        <v>0</v>
      </c>
      <c r="BD48" s="9">
        <v>0</v>
      </c>
      <c r="BE48" s="9">
        <v>0</v>
      </c>
      <c r="BF48" s="9">
        <v>0</v>
      </c>
      <c r="BG48" s="10">
        <f t="shared" si="15"/>
        <v>0</v>
      </c>
    </row>
    <row r="49" spans="1:59" s="35" customFormat="1" ht="15" customHeight="1">
      <c r="A49" s="64"/>
      <c r="B49" s="86" t="s">
        <v>84</v>
      </c>
      <c r="C49" s="88" t="s">
        <v>85</v>
      </c>
      <c r="D49" s="6" t="s">
        <v>112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>
        <v>2</v>
      </c>
      <c r="S49" s="13"/>
      <c r="T49" s="13"/>
      <c r="U49" s="13"/>
      <c r="V49" s="8">
        <f t="shared" si="13"/>
        <v>2</v>
      </c>
      <c r="W49" s="9">
        <v>0</v>
      </c>
      <c r="X49" s="9">
        <v>0</v>
      </c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9"/>
      <c r="AX49" s="8">
        <f t="shared" si="14"/>
        <v>0</v>
      </c>
      <c r="AY49" s="9">
        <v>0</v>
      </c>
      <c r="AZ49" s="9">
        <v>0</v>
      </c>
      <c r="BA49" s="9">
        <v>0</v>
      </c>
      <c r="BB49" s="9">
        <v>0</v>
      </c>
      <c r="BC49" s="9">
        <v>0</v>
      </c>
      <c r="BD49" s="9">
        <v>0</v>
      </c>
      <c r="BE49" s="9">
        <v>0</v>
      </c>
      <c r="BF49" s="9">
        <v>0</v>
      </c>
      <c r="BG49" s="10">
        <f t="shared" si="15"/>
        <v>2</v>
      </c>
    </row>
    <row r="50" spans="1:59" s="35" customFormat="1" ht="15" customHeight="1">
      <c r="A50" s="64"/>
      <c r="B50" s="87" t="s">
        <v>84</v>
      </c>
      <c r="C50" s="48" t="s">
        <v>85</v>
      </c>
      <c r="D50" s="6" t="s">
        <v>113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>
        <v>6</v>
      </c>
      <c r="T50" s="13"/>
      <c r="U50" s="13"/>
      <c r="V50" s="8">
        <f t="shared" si="13"/>
        <v>6</v>
      </c>
      <c r="W50" s="9">
        <v>0</v>
      </c>
      <c r="X50" s="9">
        <v>0</v>
      </c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9"/>
      <c r="AX50" s="8">
        <f t="shared" si="14"/>
        <v>0</v>
      </c>
      <c r="AY50" s="9">
        <v>0</v>
      </c>
      <c r="AZ50" s="9">
        <v>0</v>
      </c>
      <c r="BA50" s="9">
        <v>0</v>
      </c>
      <c r="BB50" s="9">
        <v>0</v>
      </c>
      <c r="BC50" s="9">
        <v>0</v>
      </c>
      <c r="BD50" s="9">
        <v>0</v>
      </c>
      <c r="BE50" s="9">
        <v>0</v>
      </c>
      <c r="BF50" s="9">
        <v>0</v>
      </c>
      <c r="BG50" s="10">
        <f t="shared" si="15"/>
        <v>6</v>
      </c>
    </row>
    <row r="51" spans="1:59" s="26" customFormat="1" ht="15" customHeight="1">
      <c r="A51" s="64"/>
      <c r="B51" s="46" t="s">
        <v>86</v>
      </c>
      <c r="C51" s="67" t="s">
        <v>87</v>
      </c>
      <c r="D51" s="25" t="s">
        <v>36</v>
      </c>
      <c r="E51" s="22">
        <f aca="true" t="shared" si="16" ref="E51:AJ51">SUM(E76,E55)</f>
        <v>12</v>
      </c>
      <c r="F51" s="22">
        <f t="shared" si="16"/>
        <v>14</v>
      </c>
      <c r="G51" s="22">
        <f t="shared" si="16"/>
        <v>12</v>
      </c>
      <c r="H51" s="22">
        <f t="shared" si="16"/>
        <v>14</v>
      </c>
      <c r="I51" s="22">
        <f t="shared" si="16"/>
        <v>12</v>
      </c>
      <c r="J51" s="22">
        <f t="shared" si="16"/>
        <v>14</v>
      </c>
      <c r="K51" s="22">
        <f t="shared" si="16"/>
        <v>12</v>
      </c>
      <c r="L51" s="22">
        <f t="shared" si="16"/>
        <v>14</v>
      </c>
      <c r="M51" s="22">
        <f t="shared" si="16"/>
        <v>12</v>
      </c>
      <c r="N51" s="22">
        <f t="shared" si="16"/>
        <v>16</v>
      </c>
      <c r="O51" s="22">
        <f t="shared" si="16"/>
        <v>12</v>
      </c>
      <c r="P51" s="22">
        <f t="shared" si="16"/>
        <v>16</v>
      </c>
      <c r="Q51" s="22">
        <f t="shared" si="16"/>
        <v>12</v>
      </c>
      <c r="R51" s="22">
        <f t="shared" si="16"/>
        <v>16</v>
      </c>
      <c r="S51" s="22">
        <f t="shared" si="16"/>
        <v>10</v>
      </c>
      <c r="T51" s="22">
        <f t="shared" si="16"/>
        <v>10</v>
      </c>
      <c r="U51" s="22">
        <f t="shared" si="16"/>
        <v>36</v>
      </c>
      <c r="V51" s="11">
        <f t="shared" si="16"/>
        <v>244</v>
      </c>
      <c r="W51" s="22">
        <f t="shared" si="16"/>
        <v>0</v>
      </c>
      <c r="X51" s="22">
        <f t="shared" si="16"/>
        <v>0</v>
      </c>
      <c r="Y51" s="22">
        <f t="shared" si="16"/>
        <v>28</v>
      </c>
      <c r="Z51" s="22">
        <f t="shared" si="16"/>
        <v>28</v>
      </c>
      <c r="AA51" s="22">
        <f t="shared" si="16"/>
        <v>28</v>
      </c>
      <c r="AB51" s="22">
        <f t="shared" si="16"/>
        <v>28</v>
      </c>
      <c r="AC51" s="22">
        <f t="shared" si="16"/>
        <v>28</v>
      </c>
      <c r="AD51" s="22">
        <f t="shared" si="16"/>
        <v>28</v>
      </c>
      <c r="AE51" s="22">
        <f t="shared" si="16"/>
        <v>28</v>
      </c>
      <c r="AF51" s="22">
        <f t="shared" si="16"/>
        <v>28</v>
      </c>
      <c r="AG51" s="22">
        <f t="shared" si="16"/>
        <v>28</v>
      </c>
      <c r="AH51" s="22">
        <f t="shared" si="16"/>
        <v>28</v>
      </c>
      <c r="AI51" s="22">
        <f t="shared" si="16"/>
        <v>28</v>
      </c>
      <c r="AJ51" s="22">
        <f t="shared" si="16"/>
        <v>28</v>
      </c>
      <c r="AK51" s="22">
        <f aca="true" t="shared" si="17" ref="AK51:BG51">SUM(AK76,AK55)</f>
        <v>28</v>
      </c>
      <c r="AL51" s="22">
        <f t="shared" si="17"/>
        <v>36</v>
      </c>
      <c r="AM51" s="22">
        <f t="shared" si="17"/>
        <v>36</v>
      </c>
      <c r="AN51" s="22">
        <f t="shared" si="17"/>
        <v>36</v>
      </c>
      <c r="AO51" s="22">
        <f t="shared" si="17"/>
        <v>36</v>
      </c>
      <c r="AP51" s="22">
        <f t="shared" si="17"/>
        <v>30</v>
      </c>
      <c r="AQ51" s="22">
        <f t="shared" si="17"/>
        <v>22</v>
      </c>
      <c r="AR51" s="22">
        <f t="shared" si="17"/>
        <v>22</v>
      </c>
      <c r="AS51" s="22">
        <f t="shared" si="17"/>
        <v>22</v>
      </c>
      <c r="AT51" s="22">
        <f t="shared" si="17"/>
        <v>36</v>
      </c>
      <c r="AU51" s="22">
        <f t="shared" si="17"/>
        <v>36</v>
      </c>
      <c r="AV51" s="22">
        <f t="shared" si="17"/>
        <v>36</v>
      </c>
      <c r="AW51" s="22">
        <f t="shared" si="17"/>
        <v>14</v>
      </c>
      <c r="AX51" s="11">
        <f t="shared" si="17"/>
        <v>726</v>
      </c>
      <c r="AY51" s="22">
        <f t="shared" si="17"/>
        <v>0</v>
      </c>
      <c r="AZ51" s="22">
        <f t="shared" si="17"/>
        <v>0</v>
      </c>
      <c r="BA51" s="22">
        <f t="shared" si="17"/>
        <v>0</v>
      </c>
      <c r="BB51" s="22">
        <f t="shared" si="17"/>
        <v>0</v>
      </c>
      <c r="BC51" s="22">
        <f t="shared" si="17"/>
        <v>0</v>
      </c>
      <c r="BD51" s="22">
        <f t="shared" si="17"/>
        <v>0</v>
      </c>
      <c r="BE51" s="22">
        <f t="shared" si="17"/>
        <v>0</v>
      </c>
      <c r="BF51" s="22">
        <f t="shared" si="17"/>
        <v>0</v>
      </c>
      <c r="BG51" s="32">
        <f t="shared" si="17"/>
        <v>970</v>
      </c>
    </row>
    <row r="52" spans="1:59" s="26" customFormat="1" ht="15" customHeight="1">
      <c r="A52" s="64"/>
      <c r="B52" s="46" t="s">
        <v>86</v>
      </c>
      <c r="C52" s="68" t="s">
        <v>87</v>
      </c>
      <c r="D52" s="25" t="s">
        <v>37</v>
      </c>
      <c r="E52" s="22">
        <f aca="true" t="shared" si="18" ref="E52:AJ52">SUM(E77,E56)</f>
        <v>0</v>
      </c>
      <c r="F52" s="22">
        <f t="shared" si="18"/>
        <v>0</v>
      </c>
      <c r="G52" s="22">
        <f t="shared" si="18"/>
        <v>0</v>
      </c>
      <c r="H52" s="22">
        <f t="shared" si="18"/>
        <v>0</v>
      </c>
      <c r="I52" s="22">
        <f t="shared" si="18"/>
        <v>0</v>
      </c>
      <c r="J52" s="22">
        <f t="shared" si="18"/>
        <v>0</v>
      </c>
      <c r="K52" s="22">
        <f t="shared" si="18"/>
        <v>0</v>
      </c>
      <c r="L52" s="22">
        <f t="shared" si="18"/>
        <v>0</v>
      </c>
      <c r="M52" s="22">
        <f t="shared" si="18"/>
        <v>0</v>
      </c>
      <c r="N52" s="22">
        <f t="shared" si="18"/>
        <v>0</v>
      </c>
      <c r="O52" s="22">
        <f t="shared" si="18"/>
        <v>0</v>
      </c>
      <c r="P52" s="22">
        <f t="shared" si="18"/>
        <v>0</v>
      </c>
      <c r="Q52" s="22">
        <f t="shared" si="18"/>
        <v>0</v>
      </c>
      <c r="R52" s="22">
        <f t="shared" si="18"/>
        <v>0</v>
      </c>
      <c r="S52" s="22">
        <f t="shared" si="18"/>
        <v>4</v>
      </c>
      <c r="T52" s="22">
        <f t="shared" si="18"/>
        <v>0</v>
      </c>
      <c r="U52" s="22">
        <f t="shared" si="18"/>
        <v>0</v>
      </c>
      <c r="V52" s="11">
        <f t="shared" si="18"/>
        <v>4</v>
      </c>
      <c r="W52" s="22">
        <f t="shared" si="18"/>
        <v>0</v>
      </c>
      <c r="X52" s="22">
        <f t="shared" si="18"/>
        <v>0</v>
      </c>
      <c r="Y52" s="22">
        <f t="shared" si="18"/>
        <v>0</v>
      </c>
      <c r="Z52" s="22">
        <f t="shared" si="18"/>
        <v>0</v>
      </c>
      <c r="AA52" s="22">
        <f t="shared" si="18"/>
        <v>0</v>
      </c>
      <c r="AB52" s="22">
        <f t="shared" si="18"/>
        <v>0</v>
      </c>
      <c r="AC52" s="22">
        <f t="shared" si="18"/>
        <v>0</v>
      </c>
      <c r="AD52" s="22">
        <f t="shared" si="18"/>
        <v>0</v>
      </c>
      <c r="AE52" s="22">
        <f t="shared" si="18"/>
        <v>0</v>
      </c>
      <c r="AF52" s="22">
        <f t="shared" si="18"/>
        <v>0</v>
      </c>
      <c r="AG52" s="22">
        <f t="shared" si="18"/>
        <v>0</v>
      </c>
      <c r="AH52" s="22">
        <f t="shared" si="18"/>
        <v>0</v>
      </c>
      <c r="AI52" s="22">
        <f t="shared" si="18"/>
        <v>0</v>
      </c>
      <c r="AJ52" s="22">
        <f t="shared" si="18"/>
        <v>2</v>
      </c>
      <c r="AK52" s="22">
        <f aca="true" t="shared" si="19" ref="AK52:BG52">SUM(AK77,AK56)</f>
        <v>6</v>
      </c>
      <c r="AL52" s="22">
        <f t="shared" si="19"/>
        <v>0</v>
      </c>
      <c r="AM52" s="22">
        <f t="shared" si="19"/>
        <v>0</v>
      </c>
      <c r="AN52" s="22">
        <f t="shared" si="19"/>
        <v>0</v>
      </c>
      <c r="AO52" s="22">
        <f t="shared" si="19"/>
        <v>0</v>
      </c>
      <c r="AP52" s="22">
        <f t="shared" si="19"/>
        <v>0</v>
      </c>
      <c r="AQ52" s="22">
        <f t="shared" si="19"/>
        <v>0</v>
      </c>
      <c r="AR52" s="22">
        <f t="shared" si="19"/>
        <v>0</v>
      </c>
      <c r="AS52" s="22">
        <f t="shared" si="19"/>
        <v>0</v>
      </c>
      <c r="AT52" s="22">
        <f t="shared" si="19"/>
        <v>0</v>
      </c>
      <c r="AU52" s="22">
        <f t="shared" si="19"/>
        <v>0</v>
      </c>
      <c r="AV52" s="22">
        <f t="shared" si="19"/>
        <v>0</v>
      </c>
      <c r="AW52" s="22">
        <f t="shared" si="19"/>
        <v>0</v>
      </c>
      <c r="AX52" s="11">
        <f t="shared" si="19"/>
        <v>8</v>
      </c>
      <c r="AY52" s="22">
        <f t="shared" si="19"/>
        <v>0</v>
      </c>
      <c r="AZ52" s="22">
        <f t="shared" si="19"/>
        <v>0</v>
      </c>
      <c r="BA52" s="22">
        <f t="shared" si="19"/>
        <v>0</v>
      </c>
      <c r="BB52" s="22">
        <f t="shared" si="19"/>
        <v>0</v>
      </c>
      <c r="BC52" s="22">
        <f t="shared" si="19"/>
        <v>0</v>
      </c>
      <c r="BD52" s="22">
        <f t="shared" si="19"/>
        <v>0</v>
      </c>
      <c r="BE52" s="22">
        <f t="shared" si="19"/>
        <v>0</v>
      </c>
      <c r="BF52" s="22">
        <f t="shared" si="19"/>
        <v>0</v>
      </c>
      <c r="BG52" s="32">
        <f t="shared" si="19"/>
        <v>12</v>
      </c>
    </row>
    <row r="53" spans="1:59" s="26" customFormat="1" ht="15" customHeight="1">
      <c r="A53" s="64"/>
      <c r="B53" s="46" t="s">
        <v>86</v>
      </c>
      <c r="C53" s="68" t="s">
        <v>87</v>
      </c>
      <c r="D53" s="25" t="s">
        <v>112</v>
      </c>
      <c r="E53" s="22">
        <f aca="true" t="shared" si="20" ref="E53:AJ53">SUM(E78,E57)</f>
        <v>0</v>
      </c>
      <c r="F53" s="22">
        <f t="shared" si="20"/>
        <v>0</v>
      </c>
      <c r="G53" s="22">
        <f t="shared" si="20"/>
        <v>0</v>
      </c>
      <c r="H53" s="22">
        <f t="shared" si="20"/>
        <v>0</v>
      </c>
      <c r="I53" s="22">
        <f t="shared" si="20"/>
        <v>0</v>
      </c>
      <c r="J53" s="22">
        <f t="shared" si="20"/>
        <v>0</v>
      </c>
      <c r="K53" s="22">
        <f t="shared" si="20"/>
        <v>0</v>
      </c>
      <c r="L53" s="22">
        <f t="shared" si="20"/>
        <v>0</v>
      </c>
      <c r="M53" s="22">
        <f t="shared" si="20"/>
        <v>0</v>
      </c>
      <c r="N53" s="22">
        <f t="shared" si="20"/>
        <v>0</v>
      </c>
      <c r="O53" s="22">
        <f t="shared" si="20"/>
        <v>0</v>
      </c>
      <c r="P53" s="22">
        <f t="shared" si="20"/>
        <v>0</v>
      </c>
      <c r="Q53" s="22">
        <f t="shared" si="20"/>
        <v>0</v>
      </c>
      <c r="R53" s="22">
        <f t="shared" si="20"/>
        <v>0</v>
      </c>
      <c r="S53" s="22">
        <f t="shared" si="20"/>
        <v>2</v>
      </c>
      <c r="T53" s="22">
        <f t="shared" si="20"/>
        <v>0</v>
      </c>
      <c r="U53" s="22">
        <f t="shared" si="20"/>
        <v>0</v>
      </c>
      <c r="V53" s="11">
        <f t="shared" si="20"/>
        <v>2</v>
      </c>
      <c r="W53" s="22">
        <f t="shared" si="20"/>
        <v>0</v>
      </c>
      <c r="X53" s="22">
        <f t="shared" si="20"/>
        <v>0</v>
      </c>
      <c r="Y53" s="22">
        <f t="shared" si="20"/>
        <v>0</v>
      </c>
      <c r="Z53" s="22">
        <f t="shared" si="20"/>
        <v>0</v>
      </c>
      <c r="AA53" s="22">
        <f t="shared" si="20"/>
        <v>0</v>
      </c>
      <c r="AB53" s="22">
        <f t="shared" si="20"/>
        <v>0</v>
      </c>
      <c r="AC53" s="22">
        <f t="shared" si="20"/>
        <v>0</v>
      </c>
      <c r="AD53" s="22">
        <f t="shared" si="20"/>
        <v>0</v>
      </c>
      <c r="AE53" s="22">
        <f t="shared" si="20"/>
        <v>0</v>
      </c>
      <c r="AF53" s="22">
        <f t="shared" si="20"/>
        <v>0</v>
      </c>
      <c r="AG53" s="22">
        <f t="shared" si="20"/>
        <v>0</v>
      </c>
      <c r="AH53" s="22">
        <f t="shared" si="20"/>
        <v>0</v>
      </c>
      <c r="AI53" s="22">
        <f t="shared" si="20"/>
        <v>0</v>
      </c>
      <c r="AJ53" s="22">
        <f t="shared" si="20"/>
        <v>0</v>
      </c>
      <c r="AK53" s="22">
        <f aca="true" t="shared" si="21" ref="AK53:BG53">SUM(AK78,AK57)</f>
        <v>4</v>
      </c>
      <c r="AL53" s="22">
        <f t="shared" si="21"/>
        <v>0</v>
      </c>
      <c r="AM53" s="22">
        <f t="shared" si="21"/>
        <v>0</v>
      </c>
      <c r="AN53" s="22">
        <f t="shared" si="21"/>
        <v>0</v>
      </c>
      <c r="AO53" s="22">
        <f t="shared" si="21"/>
        <v>0</v>
      </c>
      <c r="AP53" s="22">
        <f t="shared" si="21"/>
        <v>2</v>
      </c>
      <c r="AQ53" s="22">
        <f t="shared" si="21"/>
        <v>0</v>
      </c>
      <c r="AR53" s="22">
        <f t="shared" si="21"/>
        <v>0</v>
      </c>
      <c r="AS53" s="22">
        <f t="shared" si="21"/>
        <v>2</v>
      </c>
      <c r="AT53" s="22">
        <f t="shared" si="21"/>
        <v>0</v>
      </c>
      <c r="AU53" s="22">
        <f t="shared" si="21"/>
        <v>0</v>
      </c>
      <c r="AV53" s="22">
        <f t="shared" si="21"/>
        <v>0</v>
      </c>
      <c r="AW53" s="22">
        <f t="shared" si="21"/>
        <v>2</v>
      </c>
      <c r="AX53" s="11">
        <f t="shared" si="21"/>
        <v>10</v>
      </c>
      <c r="AY53" s="22">
        <f t="shared" si="21"/>
        <v>0</v>
      </c>
      <c r="AZ53" s="22">
        <f t="shared" si="21"/>
        <v>0</v>
      </c>
      <c r="BA53" s="22">
        <f t="shared" si="21"/>
        <v>0</v>
      </c>
      <c r="BB53" s="22">
        <f t="shared" si="21"/>
        <v>0</v>
      </c>
      <c r="BC53" s="22">
        <f t="shared" si="21"/>
        <v>0</v>
      </c>
      <c r="BD53" s="22">
        <f t="shared" si="21"/>
        <v>0</v>
      </c>
      <c r="BE53" s="22">
        <f t="shared" si="21"/>
        <v>0</v>
      </c>
      <c r="BF53" s="22">
        <f t="shared" si="21"/>
        <v>0</v>
      </c>
      <c r="BG53" s="32">
        <f t="shared" si="21"/>
        <v>12</v>
      </c>
    </row>
    <row r="54" spans="1:59" s="26" customFormat="1" ht="15" customHeight="1">
      <c r="A54" s="64"/>
      <c r="B54" s="46" t="s">
        <v>86</v>
      </c>
      <c r="C54" s="69" t="s">
        <v>87</v>
      </c>
      <c r="D54" s="25" t="s">
        <v>113</v>
      </c>
      <c r="E54" s="22">
        <f aca="true" t="shared" si="22" ref="E54:AJ54">SUM(E79,E58)</f>
        <v>0</v>
      </c>
      <c r="F54" s="22">
        <f t="shared" si="22"/>
        <v>0</v>
      </c>
      <c r="G54" s="22">
        <f t="shared" si="22"/>
        <v>0</v>
      </c>
      <c r="H54" s="22">
        <f t="shared" si="22"/>
        <v>0</v>
      </c>
      <c r="I54" s="22">
        <f t="shared" si="22"/>
        <v>0</v>
      </c>
      <c r="J54" s="22">
        <f t="shared" si="22"/>
        <v>0</v>
      </c>
      <c r="K54" s="22">
        <f t="shared" si="22"/>
        <v>0</v>
      </c>
      <c r="L54" s="22">
        <f t="shared" si="22"/>
        <v>0</v>
      </c>
      <c r="M54" s="22">
        <f t="shared" si="22"/>
        <v>0</v>
      </c>
      <c r="N54" s="22">
        <f t="shared" si="22"/>
        <v>0</v>
      </c>
      <c r="O54" s="22">
        <f t="shared" si="22"/>
        <v>0</v>
      </c>
      <c r="P54" s="22">
        <f t="shared" si="22"/>
        <v>0</v>
      </c>
      <c r="Q54" s="22">
        <f t="shared" si="22"/>
        <v>0</v>
      </c>
      <c r="R54" s="22">
        <f t="shared" si="22"/>
        <v>0</v>
      </c>
      <c r="S54" s="22">
        <f t="shared" si="22"/>
        <v>0</v>
      </c>
      <c r="T54" s="22">
        <f t="shared" si="22"/>
        <v>6</v>
      </c>
      <c r="U54" s="22">
        <f t="shared" si="22"/>
        <v>0</v>
      </c>
      <c r="V54" s="11">
        <f t="shared" si="22"/>
        <v>6</v>
      </c>
      <c r="W54" s="22">
        <f t="shared" si="22"/>
        <v>0</v>
      </c>
      <c r="X54" s="22">
        <f t="shared" si="22"/>
        <v>0</v>
      </c>
      <c r="Y54" s="22">
        <f t="shared" si="22"/>
        <v>0</v>
      </c>
      <c r="Z54" s="22">
        <f t="shared" si="22"/>
        <v>0</v>
      </c>
      <c r="AA54" s="22">
        <f t="shared" si="22"/>
        <v>0</v>
      </c>
      <c r="AB54" s="22">
        <f t="shared" si="22"/>
        <v>0</v>
      </c>
      <c r="AC54" s="22">
        <f t="shared" si="22"/>
        <v>0</v>
      </c>
      <c r="AD54" s="22">
        <f t="shared" si="22"/>
        <v>0</v>
      </c>
      <c r="AE54" s="22">
        <f t="shared" si="22"/>
        <v>0</v>
      </c>
      <c r="AF54" s="22">
        <f t="shared" si="22"/>
        <v>0</v>
      </c>
      <c r="AG54" s="22">
        <f t="shared" si="22"/>
        <v>0</v>
      </c>
      <c r="AH54" s="22">
        <f t="shared" si="22"/>
        <v>0</v>
      </c>
      <c r="AI54" s="22">
        <f t="shared" si="22"/>
        <v>0</v>
      </c>
      <c r="AJ54" s="22">
        <f t="shared" si="22"/>
        <v>0</v>
      </c>
      <c r="AK54" s="22">
        <f aca="true" t="shared" si="23" ref="AK54:BG54">SUM(AK79,AK58)</f>
        <v>6</v>
      </c>
      <c r="AL54" s="22">
        <f t="shared" si="23"/>
        <v>0</v>
      </c>
      <c r="AM54" s="22">
        <f t="shared" si="23"/>
        <v>0</v>
      </c>
      <c r="AN54" s="22">
        <f t="shared" si="23"/>
        <v>0</v>
      </c>
      <c r="AO54" s="22">
        <f t="shared" si="23"/>
        <v>0</v>
      </c>
      <c r="AP54" s="22">
        <f t="shared" si="23"/>
        <v>6</v>
      </c>
      <c r="AQ54" s="22">
        <f t="shared" si="23"/>
        <v>0</v>
      </c>
      <c r="AR54" s="22">
        <f t="shared" si="23"/>
        <v>0</v>
      </c>
      <c r="AS54" s="22">
        <f t="shared" si="23"/>
        <v>0</v>
      </c>
      <c r="AT54" s="22">
        <f t="shared" si="23"/>
        <v>3</v>
      </c>
      <c r="AU54" s="22">
        <f t="shared" si="23"/>
        <v>0</v>
      </c>
      <c r="AV54" s="22">
        <f t="shared" si="23"/>
        <v>0</v>
      </c>
      <c r="AW54" s="22">
        <f t="shared" si="23"/>
        <v>6</v>
      </c>
      <c r="AX54" s="11">
        <f t="shared" si="23"/>
        <v>21</v>
      </c>
      <c r="AY54" s="22">
        <f t="shared" si="23"/>
        <v>0</v>
      </c>
      <c r="AZ54" s="22">
        <f t="shared" si="23"/>
        <v>0</v>
      </c>
      <c r="BA54" s="22">
        <f t="shared" si="23"/>
        <v>0</v>
      </c>
      <c r="BB54" s="22">
        <f t="shared" si="23"/>
        <v>0</v>
      </c>
      <c r="BC54" s="22">
        <f t="shared" si="23"/>
        <v>0</v>
      </c>
      <c r="BD54" s="22">
        <f t="shared" si="23"/>
        <v>0</v>
      </c>
      <c r="BE54" s="22">
        <f t="shared" si="23"/>
        <v>0</v>
      </c>
      <c r="BF54" s="22">
        <f t="shared" si="23"/>
        <v>0</v>
      </c>
      <c r="BG54" s="32">
        <f t="shared" si="23"/>
        <v>27</v>
      </c>
    </row>
    <row r="55" spans="1:59" s="26" customFormat="1" ht="15" customHeight="1">
      <c r="A55" s="64"/>
      <c r="B55" s="46" t="s">
        <v>100</v>
      </c>
      <c r="C55" s="67" t="s">
        <v>101</v>
      </c>
      <c r="D55" s="25" t="s">
        <v>36</v>
      </c>
      <c r="E55" s="22">
        <f>SUM(E59,E63,E67,E71,E72,E73)</f>
        <v>12</v>
      </c>
      <c r="F55" s="22">
        <f aca="true" t="shared" si="24" ref="F55:BG55">SUM(F59,F63,F67,F71,F72,F73)</f>
        <v>14</v>
      </c>
      <c r="G55" s="22">
        <f t="shared" si="24"/>
        <v>12</v>
      </c>
      <c r="H55" s="22">
        <f t="shared" si="24"/>
        <v>14</v>
      </c>
      <c r="I55" s="22">
        <f t="shared" si="24"/>
        <v>12</v>
      </c>
      <c r="J55" s="22">
        <f t="shared" si="24"/>
        <v>14</v>
      </c>
      <c r="K55" s="22">
        <f t="shared" si="24"/>
        <v>12</v>
      </c>
      <c r="L55" s="22">
        <f t="shared" si="24"/>
        <v>14</v>
      </c>
      <c r="M55" s="22">
        <f t="shared" si="24"/>
        <v>12</v>
      </c>
      <c r="N55" s="22">
        <f t="shared" si="24"/>
        <v>16</v>
      </c>
      <c r="O55" s="22">
        <f t="shared" si="24"/>
        <v>12</v>
      </c>
      <c r="P55" s="22">
        <f t="shared" si="24"/>
        <v>16</v>
      </c>
      <c r="Q55" s="22">
        <f t="shared" si="24"/>
        <v>12</v>
      </c>
      <c r="R55" s="22">
        <f t="shared" si="24"/>
        <v>16</v>
      </c>
      <c r="S55" s="22">
        <f t="shared" si="24"/>
        <v>10</v>
      </c>
      <c r="T55" s="22">
        <f t="shared" si="24"/>
        <v>10</v>
      </c>
      <c r="U55" s="22">
        <f t="shared" si="24"/>
        <v>36</v>
      </c>
      <c r="V55" s="11">
        <f t="shared" si="24"/>
        <v>244</v>
      </c>
      <c r="W55" s="22">
        <f t="shared" si="24"/>
        <v>0</v>
      </c>
      <c r="X55" s="22">
        <f t="shared" si="24"/>
        <v>0</v>
      </c>
      <c r="Y55" s="22">
        <f t="shared" si="24"/>
        <v>24</v>
      </c>
      <c r="Z55" s="22">
        <f t="shared" si="24"/>
        <v>24</v>
      </c>
      <c r="AA55" s="22">
        <f t="shared" si="24"/>
        <v>24</v>
      </c>
      <c r="AB55" s="22">
        <f t="shared" si="24"/>
        <v>24</v>
      </c>
      <c r="AC55" s="22">
        <f t="shared" si="24"/>
        <v>24</v>
      </c>
      <c r="AD55" s="22">
        <f t="shared" si="24"/>
        <v>24</v>
      </c>
      <c r="AE55" s="22">
        <f t="shared" si="24"/>
        <v>24</v>
      </c>
      <c r="AF55" s="22">
        <f t="shared" si="24"/>
        <v>24</v>
      </c>
      <c r="AG55" s="22">
        <f t="shared" si="24"/>
        <v>24</v>
      </c>
      <c r="AH55" s="22">
        <f t="shared" si="24"/>
        <v>24</v>
      </c>
      <c r="AI55" s="22">
        <f t="shared" si="24"/>
        <v>24</v>
      </c>
      <c r="AJ55" s="22">
        <f t="shared" si="24"/>
        <v>24</v>
      </c>
      <c r="AK55" s="22">
        <f t="shared" si="24"/>
        <v>24</v>
      </c>
      <c r="AL55" s="22">
        <f t="shared" si="24"/>
        <v>36</v>
      </c>
      <c r="AM55" s="22">
        <f t="shared" si="24"/>
        <v>36</v>
      </c>
      <c r="AN55" s="22">
        <f t="shared" si="24"/>
        <v>36</v>
      </c>
      <c r="AO55" s="22">
        <f t="shared" si="24"/>
        <v>36</v>
      </c>
      <c r="AP55" s="22">
        <f t="shared" si="24"/>
        <v>8</v>
      </c>
      <c r="AQ55" s="22">
        <f t="shared" si="24"/>
        <v>0</v>
      </c>
      <c r="AR55" s="22">
        <f t="shared" si="24"/>
        <v>0</v>
      </c>
      <c r="AS55" s="22">
        <f t="shared" si="24"/>
        <v>0</v>
      </c>
      <c r="AT55" s="22">
        <f t="shared" si="24"/>
        <v>0</v>
      </c>
      <c r="AU55" s="22">
        <f t="shared" si="24"/>
        <v>0</v>
      </c>
      <c r="AV55" s="22">
        <f t="shared" si="24"/>
        <v>0</v>
      </c>
      <c r="AW55" s="22">
        <f t="shared" si="24"/>
        <v>0</v>
      </c>
      <c r="AX55" s="11">
        <f t="shared" si="24"/>
        <v>464</v>
      </c>
      <c r="AY55" s="22">
        <f t="shared" si="24"/>
        <v>0</v>
      </c>
      <c r="AZ55" s="22">
        <f t="shared" si="24"/>
        <v>0</v>
      </c>
      <c r="BA55" s="22">
        <f t="shared" si="24"/>
        <v>0</v>
      </c>
      <c r="BB55" s="22">
        <f t="shared" si="24"/>
        <v>0</v>
      </c>
      <c r="BC55" s="22">
        <f t="shared" si="24"/>
        <v>0</v>
      </c>
      <c r="BD55" s="22">
        <f t="shared" si="24"/>
        <v>0</v>
      </c>
      <c r="BE55" s="22">
        <f t="shared" si="24"/>
        <v>0</v>
      </c>
      <c r="BF55" s="22">
        <f t="shared" si="24"/>
        <v>0</v>
      </c>
      <c r="BG55" s="32">
        <f t="shared" si="24"/>
        <v>708</v>
      </c>
    </row>
    <row r="56" spans="1:59" s="26" customFormat="1" ht="15" customHeight="1">
      <c r="A56" s="64"/>
      <c r="B56" s="46" t="s">
        <v>100</v>
      </c>
      <c r="C56" s="68" t="s">
        <v>101</v>
      </c>
      <c r="D56" s="25" t="s">
        <v>37</v>
      </c>
      <c r="E56" s="22">
        <f>SUM(E60,E64,E68)</f>
        <v>0</v>
      </c>
      <c r="F56" s="22">
        <f aca="true" t="shared" si="25" ref="F56:BG56">SUM(F60,F64,F68)</f>
        <v>0</v>
      </c>
      <c r="G56" s="22">
        <f t="shared" si="25"/>
        <v>0</v>
      </c>
      <c r="H56" s="22">
        <f t="shared" si="25"/>
        <v>0</v>
      </c>
      <c r="I56" s="22">
        <f t="shared" si="25"/>
        <v>0</v>
      </c>
      <c r="J56" s="22">
        <f t="shared" si="25"/>
        <v>0</v>
      </c>
      <c r="K56" s="22">
        <f t="shared" si="25"/>
        <v>0</v>
      </c>
      <c r="L56" s="22">
        <f t="shared" si="25"/>
        <v>0</v>
      </c>
      <c r="M56" s="22">
        <f t="shared" si="25"/>
        <v>0</v>
      </c>
      <c r="N56" s="22">
        <f t="shared" si="25"/>
        <v>0</v>
      </c>
      <c r="O56" s="22">
        <f t="shared" si="25"/>
        <v>0</v>
      </c>
      <c r="P56" s="22">
        <f t="shared" si="25"/>
        <v>0</v>
      </c>
      <c r="Q56" s="22">
        <f t="shared" si="25"/>
        <v>0</v>
      </c>
      <c r="R56" s="22">
        <f t="shared" si="25"/>
        <v>0</v>
      </c>
      <c r="S56" s="22">
        <f t="shared" si="25"/>
        <v>4</v>
      </c>
      <c r="T56" s="22">
        <f t="shared" si="25"/>
        <v>0</v>
      </c>
      <c r="U56" s="22">
        <f t="shared" si="25"/>
        <v>0</v>
      </c>
      <c r="V56" s="11">
        <f t="shared" si="25"/>
        <v>4</v>
      </c>
      <c r="W56" s="22">
        <f t="shared" si="25"/>
        <v>0</v>
      </c>
      <c r="X56" s="22">
        <f t="shared" si="25"/>
        <v>0</v>
      </c>
      <c r="Y56" s="22">
        <f t="shared" si="25"/>
        <v>0</v>
      </c>
      <c r="Z56" s="22">
        <f t="shared" si="25"/>
        <v>0</v>
      </c>
      <c r="AA56" s="22">
        <f t="shared" si="25"/>
        <v>0</v>
      </c>
      <c r="AB56" s="22">
        <f t="shared" si="25"/>
        <v>0</v>
      </c>
      <c r="AC56" s="22">
        <f t="shared" si="25"/>
        <v>0</v>
      </c>
      <c r="AD56" s="22">
        <f t="shared" si="25"/>
        <v>0</v>
      </c>
      <c r="AE56" s="22">
        <f t="shared" si="25"/>
        <v>0</v>
      </c>
      <c r="AF56" s="22">
        <f t="shared" si="25"/>
        <v>0</v>
      </c>
      <c r="AG56" s="22">
        <f t="shared" si="25"/>
        <v>0</v>
      </c>
      <c r="AH56" s="22">
        <f t="shared" si="25"/>
        <v>0</v>
      </c>
      <c r="AI56" s="22">
        <f t="shared" si="25"/>
        <v>0</v>
      </c>
      <c r="AJ56" s="22">
        <f t="shared" si="25"/>
        <v>2</v>
      </c>
      <c r="AK56" s="22">
        <f t="shared" si="25"/>
        <v>6</v>
      </c>
      <c r="AL56" s="22">
        <f t="shared" si="25"/>
        <v>0</v>
      </c>
      <c r="AM56" s="22">
        <f t="shared" si="25"/>
        <v>0</v>
      </c>
      <c r="AN56" s="22">
        <f t="shared" si="25"/>
        <v>0</v>
      </c>
      <c r="AO56" s="22">
        <f t="shared" si="25"/>
        <v>0</v>
      </c>
      <c r="AP56" s="22">
        <f t="shared" si="25"/>
        <v>0</v>
      </c>
      <c r="AQ56" s="22">
        <f t="shared" si="25"/>
        <v>0</v>
      </c>
      <c r="AR56" s="22">
        <f t="shared" si="25"/>
        <v>0</v>
      </c>
      <c r="AS56" s="22">
        <f t="shared" si="25"/>
        <v>0</v>
      </c>
      <c r="AT56" s="22">
        <f t="shared" si="25"/>
        <v>0</v>
      </c>
      <c r="AU56" s="22">
        <f t="shared" si="25"/>
        <v>0</v>
      </c>
      <c r="AV56" s="22">
        <f t="shared" si="25"/>
        <v>0</v>
      </c>
      <c r="AW56" s="22">
        <f t="shared" si="25"/>
        <v>0</v>
      </c>
      <c r="AX56" s="11">
        <f t="shared" si="25"/>
        <v>8</v>
      </c>
      <c r="AY56" s="22">
        <f t="shared" si="25"/>
        <v>0</v>
      </c>
      <c r="AZ56" s="22">
        <f t="shared" si="25"/>
        <v>0</v>
      </c>
      <c r="BA56" s="22">
        <f t="shared" si="25"/>
        <v>0</v>
      </c>
      <c r="BB56" s="22">
        <f t="shared" si="25"/>
        <v>0</v>
      </c>
      <c r="BC56" s="22">
        <f t="shared" si="25"/>
        <v>0</v>
      </c>
      <c r="BD56" s="22">
        <f t="shared" si="25"/>
        <v>0</v>
      </c>
      <c r="BE56" s="22">
        <f t="shared" si="25"/>
        <v>0</v>
      </c>
      <c r="BF56" s="22">
        <f t="shared" si="25"/>
        <v>0</v>
      </c>
      <c r="BG56" s="32">
        <f t="shared" si="25"/>
        <v>12</v>
      </c>
    </row>
    <row r="57" spans="1:59" s="26" customFormat="1" ht="15" customHeight="1">
      <c r="A57" s="64"/>
      <c r="B57" s="46" t="s">
        <v>100</v>
      </c>
      <c r="C57" s="68" t="s">
        <v>101</v>
      </c>
      <c r="D57" s="25" t="s">
        <v>112</v>
      </c>
      <c r="E57" s="22">
        <f>SUM(E61,E65,E69,E74)</f>
        <v>0</v>
      </c>
      <c r="F57" s="22">
        <f aca="true" t="shared" si="26" ref="F57:BG57">SUM(F61,F65,F69,F74)</f>
        <v>0</v>
      </c>
      <c r="G57" s="22">
        <f t="shared" si="26"/>
        <v>0</v>
      </c>
      <c r="H57" s="22">
        <f t="shared" si="26"/>
        <v>0</v>
      </c>
      <c r="I57" s="22">
        <f t="shared" si="26"/>
        <v>0</v>
      </c>
      <c r="J57" s="22">
        <f t="shared" si="26"/>
        <v>0</v>
      </c>
      <c r="K57" s="22">
        <f t="shared" si="26"/>
        <v>0</v>
      </c>
      <c r="L57" s="22">
        <f t="shared" si="26"/>
        <v>0</v>
      </c>
      <c r="M57" s="22">
        <f t="shared" si="26"/>
        <v>0</v>
      </c>
      <c r="N57" s="22">
        <f t="shared" si="26"/>
        <v>0</v>
      </c>
      <c r="O57" s="22">
        <f t="shared" si="26"/>
        <v>0</v>
      </c>
      <c r="P57" s="22">
        <f t="shared" si="26"/>
        <v>0</v>
      </c>
      <c r="Q57" s="22">
        <f t="shared" si="26"/>
        <v>0</v>
      </c>
      <c r="R57" s="22">
        <f t="shared" si="26"/>
        <v>0</v>
      </c>
      <c r="S57" s="22">
        <f t="shared" si="26"/>
        <v>2</v>
      </c>
      <c r="T57" s="22">
        <f t="shared" si="26"/>
        <v>0</v>
      </c>
      <c r="U57" s="22">
        <f t="shared" si="26"/>
        <v>0</v>
      </c>
      <c r="V57" s="11">
        <f t="shared" si="26"/>
        <v>2</v>
      </c>
      <c r="W57" s="22">
        <f t="shared" si="26"/>
        <v>0</v>
      </c>
      <c r="X57" s="22">
        <f t="shared" si="26"/>
        <v>0</v>
      </c>
      <c r="Y57" s="22">
        <f t="shared" si="26"/>
        <v>0</v>
      </c>
      <c r="Z57" s="22">
        <f t="shared" si="26"/>
        <v>0</v>
      </c>
      <c r="AA57" s="22">
        <f t="shared" si="26"/>
        <v>0</v>
      </c>
      <c r="AB57" s="22">
        <f t="shared" si="26"/>
        <v>0</v>
      </c>
      <c r="AC57" s="22">
        <f t="shared" si="26"/>
        <v>0</v>
      </c>
      <c r="AD57" s="22">
        <f t="shared" si="26"/>
        <v>0</v>
      </c>
      <c r="AE57" s="22">
        <f t="shared" si="26"/>
        <v>0</v>
      </c>
      <c r="AF57" s="22">
        <f t="shared" si="26"/>
        <v>0</v>
      </c>
      <c r="AG57" s="22">
        <f t="shared" si="26"/>
        <v>0</v>
      </c>
      <c r="AH57" s="22">
        <f t="shared" si="26"/>
        <v>0</v>
      </c>
      <c r="AI57" s="22">
        <f t="shared" si="26"/>
        <v>0</v>
      </c>
      <c r="AJ57" s="22">
        <f t="shared" si="26"/>
        <v>0</v>
      </c>
      <c r="AK57" s="22">
        <f t="shared" si="26"/>
        <v>4</v>
      </c>
      <c r="AL57" s="22">
        <f t="shared" si="26"/>
        <v>0</v>
      </c>
      <c r="AM57" s="22">
        <f t="shared" si="26"/>
        <v>0</v>
      </c>
      <c r="AN57" s="22">
        <f t="shared" si="26"/>
        <v>0</v>
      </c>
      <c r="AO57" s="22">
        <f t="shared" si="26"/>
        <v>0</v>
      </c>
      <c r="AP57" s="22">
        <f t="shared" si="26"/>
        <v>2</v>
      </c>
      <c r="AQ57" s="22">
        <f t="shared" si="26"/>
        <v>0</v>
      </c>
      <c r="AR57" s="22">
        <f t="shared" si="26"/>
        <v>0</v>
      </c>
      <c r="AS57" s="22">
        <f t="shared" si="26"/>
        <v>0</v>
      </c>
      <c r="AT57" s="22">
        <f t="shared" si="26"/>
        <v>0</v>
      </c>
      <c r="AU57" s="22">
        <f t="shared" si="26"/>
        <v>0</v>
      </c>
      <c r="AV57" s="22">
        <f t="shared" si="26"/>
        <v>0</v>
      </c>
      <c r="AW57" s="22">
        <f t="shared" si="26"/>
        <v>0</v>
      </c>
      <c r="AX57" s="11">
        <f t="shared" si="26"/>
        <v>6</v>
      </c>
      <c r="AY57" s="22">
        <f t="shared" si="26"/>
        <v>0</v>
      </c>
      <c r="AZ57" s="22">
        <f t="shared" si="26"/>
        <v>0</v>
      </c>
      <c r="BA57" s="22">
        <f t="shared" si="26"/>
        <v>0</v>
      </c>
      <c r="BB57" s="22">
        <f t="shared" si="26"/>
        <v>0</v>
      </c>
      <c r="BC57" s="22">
        <f t="shared" si="26"/>
        <v>0</v>
      </c>
      <c r="BD57" s="22">
        <f t="shared" si="26"/>
        <v>0</v>
      </c>
      <c r="BE57" s="22">
        <f t="shared" si="26"/>
        <v>0</v>
      </c>
      <c r="BF57" s="22">
        <f t="shared" si="26"/>
        <v>0</v>
      </c>
      <c r="BG57" s="32">
        <f t="shared" si="26"/>
        <v>8</v>
      </c>
    </row>
    <row r="58" spans="1:59" s="26" customFormat="1" ht="15" customHeight="1">
      <c r="A58" s="64"/>
      <c r="B58" s="46" t="s">
        <v>100</v>
      </c>
      <c r="C58" s="69" t="s">
        <v>101</v>
      </c>
      <c r="D58" s="25" t="s">
        <v>113</v>
      </c>
      <c r="E58" s="22">
        <f>SUM(E62,E66,E70,E75)</f>
        <v>0</v>
      </c>
      <c r="F58" s="22">
        <f aca="true" t="shared" si="27" ref="F58:BG58">SUM(F62,F66,F70,F75)</f>
        <v>0</v>
      </c>
      <c r="G58" s="22">
        <f t="shared" si="27"/>
        <v>0</v>
      </c>
      <c r="H58" s="22">
        <f t="shared" si="27"/>
        <v>0</v>
      </c>
      <c r="I58" s="22">
        <f t="shared" si="27"/>
        <v>0</v>
      </c>
      <c r="J58" s="22">
        <f t="shared" si="27"/>
        <v>0</v>
      </c>
      <c r="K58" s="22">
        <f t="shared" si="27"/>
        <v>0</v>
      </c>
      <c r="L58" s="22">
        <f t="shared" si="27"/>
        <v>0</v>
      </c>
      <c r="M58" s="22">
        <f t="shared" si="27"/>
        <v>0</v>
      </c>
      <c r="N58" s="22">
        <f t="shared" si="27"/>
        <v>0</v>
      </c>
      <c r="O58" s="22">
        <f t="shared" si="27"/>
        <v>0</v>
      </c>
      <c r="P58" s="22">
        <f t="shared" si="27"/>
        <v>0</v>
      </c>
      <c r="Q58" s="22">
        <f t="shared" si="27"/>
        <v>0</v>
      </c>
      <c r="R58" s="22">
        <f t="shared" si="27"/>
        <v>0</v>
      </c>
      <c r="S58" s="22">
        <f t="shared" si="27"/>
        <v>0</v>
      </c>
      <c r="T58" s="22">
        <f t="shared" si="27"/>
        <v>6</v>
      </c>
      <c r="U58" s="22">
        <f t="shared" si="27"/>
        <v>0</v>
      </c>
      <c r="V58" s="11">
        <f t="shared" si="27"/>
        <v>6</v>
      </c>
      <c r="W58" s="22">
        <f t="shared" si="27"/>
        <v>0</v>
      </c>
      <c r="X58" s="22">
        <f t="shared" si="27"/>
        <v>0</v>
      </c>
      <c r="Y58" s="22">
        <f t="shared" si="27"/>
        <v>0</v>
      </c>
      <c r="Z58" s="22">
        <f t="shared" si="27"/>
        <v>0</v>
      </c>
      <c r="AA58" s="22">
        <f t="shared" si="27"/>
        <v>0</v>
      </c>
      <c r="AB58" s="22">
        <f t="shared" si="27"/>
        <v>0</v>
      </c>
      <c r="AC58" s="22">
        <f t="shared" si="27"/>
        <v>0</v>
      </c>
      <c r="AD58" s="22">
        <f t="shared" si="27"/>
        <v>0</v>
      </c>
      <c r="AE58" s="22">
        <f t="shared" si="27"/>
        <v>0</v>
      </c>
      <c r="AF58" s="22">
        <f t="shared" si="27"/>
        <v>0</v>
      </c>
      <c r="AG58" s="22">
        <f t="shared" si="27"/>
        <v>0</v>
      </c>
      <c r="AH58" s="22">
        <f t="shared" si="27"/>
        <v>0</v>
      </c>
      <c r="AI58" s="22">
        <f t="shared" si="27"/>
        <v>0</v>
      </c>
      <c r="AJ58" s="22">
        <f t="shared" si="27"/>
        <v>0</v>
      </c>
      <c r="AK58" s="22">
        <f t="shared" si="27"/>
        <v>6</v>
      </c>
      <c r="AL58" s="22">
        <f t="shared" si="27"/>
        <v>0</v>
      </c>
      <c r="AM58" s="22">
        <f t="shared" si="27"/>
        <v>0</v>
      </c>
      <c r="AN58" s="22">
        <f t="shared" si="27"/>
        <v>0</v>
      </c>
      <c r="AO58" s="22">
        <f t="shared" si="27"/>
        <v>0</v>
      </c>
      <c r="AP58" s="22">
        <f t="shared" si="27"/>
        <v>6</v>
      </c>
      <c r="AQ58" s="22">
        <f t="shared" si="27"/>
        <v>0</v>
      </c>
      <c r="AR58" s="22">
        <f t="shared" si="27"/>
        <v>0</v>
      </c>
      <c r="AS58" s="22">
        <f t="shared" si="27"/>
        <v>0</v>
      </c>
      <c r="AT58" s="22">
        <f t="shared" si="27"/>
        <v>0</v>
      </c>
      <c r="AU58" s="22">
        <f t="shared" si="27"/>
        <v>0</v>
      </c>
      <c r="AV58" s="22">
        <f t="shared" si="27"/>
        <v>0</v>
      </c>
      <c r="AW58" s="22">
        <f t="shared" si="27"/>
        <v>0</v>
      </c>
      <c r="AX58" s="11">
        <f t="shared" si="27"/>
        <v>12</v>
      </c>
      <c r="AY58" s="22">
        <f t="shared" si="27"/>
        <v>0</v>
      </c>
      <c r="AZ58" s="22">
        <f t="shared" si="27"/>
        <v>0</v>
      </c>
      <c r="BA58" s="22">
        <f t="shared" si="27"/>
        <v>0</v>
      </c>
      <c r="BB58" s="22">
        <f t="shared" si="27"/>
        <v>0</v>
      </c>
      <c r="BC58" s="22">
        <f t="shared" si="27"/>
        <v>0</v>
      </c>
      <c r="BD58" s="22">
        <f t="shared" si="27"/>
        <v>0</v>
      </c>
      <c r="BE58" s="22">
        <f t="shared" si="27"/>
        <v>0</v>
      </c>
      <c r="BF58" s="22">
        <f t="shared" si="27"/>
        <v>0</v>
      </c>
      <c r="BG58" s="32">
        <f t="shared" si="27"/>
        <v>18</v>
      </c>
    </row>
    <row r="59" spans="1:59" s="35" customFormat="1" ht="15" customHeight="1">
      <c r="A59" s="64"/>
      <c r="B59" s="42" t="s">
        <v>163</v>
      </c>
      <c r="C59" s="47" t="s">
        <v>164</v>
      </c>
      <c r="D59" s="6" t="s">
        <v>36</v>
      </c>
      <c r="E59" s="13">
        <v>10</v>
      </c>
      <c r="F59" s="13">
        <v>12</v>
      </c>
      <c r="G59" s="13">
        <v>10</v>
      </c>
      <c r="H59" s="13">
        <v>12</v>
      </c>
      <c r="I59" s="13">
        <v>10</v>
      </c>
      <c r="J59" s="13">
        <v>12</v>
      </c>
      <c r="K59" s="13">
        <v>10</v>
      </c>
      <c r="L59" s="13">
        <v>12</v>
      </c>
      <c r="M59" s="13">
        <v>10</v>
      </c>
      <c r="N59" s="13">
        <v>12</v>
      </c>
      <c r="O59" s="13">
        <v>10</v>
      </c>
      <c r="P59" s="13">
        <v>12</v>
      </c>
      <c r="Q59" s="13">
        <v>10</v>
      </c>
      <c r="R59" s="13">
        <v>12</v>
      </c>
      <c r="S59" s="13">
        <v>10</v>
      </c>
      <c r="T59" s="24">
        <v>6</v>
      </c>
      <c r="U59" s="13"/>
      <c r="V59" s="8">
        <f aca="true" t="shared" si="28" ref="V59:V75">SUM(E59:U59)</f>
        <v>170</v>
      </c>
      <c r="W59" s="9">
        <v>0</v>
      </c>
      <c r="X59" s="9">
        <v>0</v>
      </c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8">
        <f aca="true" t="shared" si="29" ref="AX59:AX75">SUM(Y59:AW59)</f>
        <v>0</v>
      </c>
      <c r="AY59" s="9">
        <v>0</v>
      </c>
      <c r="AZ59" s="9">
        <v>0</v>
      </c>
      <c r="BA59" s="9">
        <v>0</v>
      </c>
      <c r="BB59" s="9">
        <v>0</v>
      </c>
      <c r="BC59" s="9">
        <v>0</v>
      </c>
      <c r="BD59" s="9">
        <v>0</v>
      </c>
      <c r="BE59" s="9">
        <v>0</v>
      </c>
      <c r="BF59" s="9">
        <v>0</v>
      </c>
      <c r="BG59" s="10">
        <f aca="true" t="shared" si="30" ref="BG59:BG75">SUM(V59+AX59)</f>
        <v>170</v>
      </c>
    </row>
    <row r="60" spans="1:59" s="35" customFormat="1" ht="15" customHeight="1">
      <c r="A60" s="64"/>
      <c r="B60" s="42" t="s">
        <v>94</v>
      </c>
      <c r="C60" s="88" t="s">
        <v>95</v>
      </c>
      <c r="D60" s="6" t="s">
        <v>37</v>
      </c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>
        <v>4</v>
      </c>
      <c r="T60" s="13"/>
      <c r="U60" s="13"/>
      <c r="V60" s="8">
        <f t="shared" si="28"/>
        <v>4</v>
      </c>
      <c r="W60" s="9">
        <v>0</v>
      </c>
      <c r="X60" s="9">
        <v>0</v>
      </c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9"/>
      <c r="AX60" s="8">
        <f t="shared" si="29"/>
        <v>0</v>
      </c>
      <c r="AY60" s="9">
        <v>0</v>
      </c>
      <c r="AZ60" s="9">
        <v>0</v>
      </c>
      <c r="BA60" s="9">
        <v>0</v>
      </c>
      <c r="BB60" s="9">
        <v>0</v>
      </c>
      <c r="BC60" s="9">
        <v>0</v>
      </c>
      <c r="BD60" s="9">
        <v>0</v>
      </c>
      <c r="BE60" s="9">
        <v>0</v>
      </c>
      <c r="BF60" s="9">
        <v>0</v>
      </c>
      <c r="BG60" s="10">
        <f t="shared" si="30"/>
        <v>4</v>
      </c>
    </row>
    <row r="61" spans="1:59" s="35" customFormat="1" ht="15" customHeight="1">
      <c r="A61" s="64"/>
      <c r="B61" s="42" t="s">
        <v>94</v>
      </c>
      <c r="C61" s="88" t="s">
        <v>95</v>
      </c>
      <c r="D61" s="6" t="s">
        <v>112</v>
      </c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>
        <v>2</v>
      </c>
      <c r="T61" s="13"/>
      <c r="U61" s="13"/>
      <c r="V61" s="8">
        <f t="shared" si="28"/>
        <v>2</v>
      </c>
      <c r="W61" s="9">
        <v>0</v>
      </c>
      <c r="X61" s="9">
        <v>0</v>
      </c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9"/>
      <c r="AX61" s="8">
        <f t="shared" si="29"/>
        <v>0</v>
      </c>
      <c r="AY61" s="9">
        <v>0</v>
      </c>
      <c r="AZ61" s="9">
        <v>0</v>
      </c>
      <c r="BA61" s="9">
        <v>0</v>
      </c>
      <c r="BB61" s="9">
        <v>0</v>
      </c>
      <c r="BC61" s="9">
        <v>0</v>
      </c>
      <c r="BD61" s="9">
        <v>0</v>
      </c>
      <c r="BE61" s="9">
        <v>0</v>
      </c>
      <c r="BF61" s="9">
        <v>0</v>
      </c>
      <c r="BG61" s="10">
        <f t="shared" si="30"/>
        <v>2</v>
      </c>
    </row>
    <row r="62" spans="1:59" s="35" customFormat="1" ht="15" customHeight="1">
      <c r="A62" s="64"/>
      <c r="B62" s="42" t="s">
        <v>94</v>
      </c>
      <c r="C62" s="48" t="s">
        <v>95</v>
      </c>
      <c r="D62" s="6" t="s">
        <v>113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>
        <v>6</v>
      </c>
      <c r="U62" s="13"/>
      <c r="V62" s="8">
        <f t="shared" si="28"/>
        <v>6</v>
      </c>
      <c r="W62" s="9">
        <v>0</v>
      </c>
      <c r="X62" s="9">
        <v>0</v>
      </c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9"/>
      <c r="AX62" s="8">
        <f t="shared" si="29"/>
        <v>0</v>
      </c>
      <c r="AY62" s="9">
        <v>0</v>
      </c>
      <c r="AZ62" s="9">
        <v>0</v>
      </c>
      <c r="BA62" s="9">
        <v>0</v>
      </c>
      <c r="BB62" s="9">
        <v>0</v>
      </c>
      <c r="BC62" s="9">
        <v>0</v>
      </c>
      <c r="BD62" s="9">
        <v>0</v>
      </c>
      <c r="BE62" s="9">
        <v>0</v>
      </c>
      <c r="BF62" s="9">
        <v>0</v>
      </c>
      <c r="BG62" s="10">
        <f t="shared" si="30"/>
        <v>6</v>
      </c>
    </row>
    <row r="63" spans="1:59" s="35" customFormat="1" ht="15" customHeight="1">
      <c r="A63" s="64"/>
      <c r="B63" s="42" t="s">
        <v>165</v>
      </c>
      <c r="C63" s="47" t="s">
        <v>166</v>
      </c>
      <c r="D63" s="6" t="s">
        <v>36</v>
      </c>
      <c r="E63" s="13">
        <v>2</v>
      </c>
      <c r="F63" s="13">
        <v>2</v>
      </c>
      <c r="G63" s="13">
        <v>2</v>
      </c>
      <c r="H63" s="13">
        <v>2</v>
      </c>
      <c r="I63" s="13">
        <v>2</v>
      </c>
      <c r="J63" s="13">
        <v>2</v>
      </c>
      <c r="K63" s="13">
        <v>2</v>
      </c>
      <c r="L63" s="13">
        <v>2</v>
      </c>
      <c r="M63" s="13">
        <v>2</v>
      </c>
      <c r="N63" s="13">
        <v>4</v>
      </c>
      <c r="O63" s="13">
        <v>2</v>
      </c>
      <c r="P63" s="13">
        <v>4</v>
      </c>
      <c r="Q63" s="13">
        <v>2</v>
      </c>
      <c r="R63" s="13">
        <v>4</v>
      </c>
      <c r="S63" s="13"/>
      <c r="T63" s="13">
        <v>4</v>
      </c>
      <c r="U63" s="13"/>
      <c r="V63" s="8">
        <f t="shared" si="28"/>
        <v>38</v>
      </c>
      <c r="W63" s="9">
        <v>0</v>
      </c>
      <c r="X63" s="9">
        <v>0</v>
      </c>
      <c r="Y63" s="13">
        <v>12</v>
      </c>
      <c r="Z63" s="13">
        <v>10</v>
      </c>
      <c r="AA63" s="13">
        <v>12</v>
      </c>
      <c r="AB63" s="13">
        <v>10</v>
      </c>
      <c r="AC63" s="13">
        <v>12</v>
      </c>
      <c r="AD63" s="13">
        <v>10</v>
      </c>
      <c r="AE63" s="13">
        <v>12</v>
      </c>
      <c r="AF63" s="13">
        <v>10</v>
      </c>
      <c r="AG63" s="13">
        <v>12</v>
      </c>
      <c r="AH63" s="13">
        <v>10</v>
      </c>
      <c r="AI63" s="13">
        <v>12</v>
      </c>
      <c r="AJ63" s="13">
        <v>10</v>
      </c>
      <c r="AK63" s="24">
        <v>11</v>
      </c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8">
        <f t="shared" si="29"/>
        <v>143</v>
      </c>
      <c r="AY63" s="9">
        <v>0</v>
      </c>
      <c r="AZ63" s="9">
        <v>0</v>
      </c>
      <c r="BA63" s="9">
        <v>0</v>
      </c>
      <c r="BB63" s="9">
        <v>0</v>
      </c>
      <c r="BC63" s="9">
        <v>0</v>
      </c>
      <c r="BD63" s="9">
        <v>0</v>
      </c>
      <c r="BE63" s="9">
        <v>0</v>
      </c>
      <c r="BF63" s="9">
        <v>0</v>
      </c>
      <c r="BG63" s="10">
        <f t="shared" si="30"/>
        <v>181</v>
      </c>
    </row>
    <row r="64" spans="1:59" s="35" customFormat="1" ht="15" customHeight="1">
      <c r="A64" s="64"/>
      <c r="B64" s="42" t="s">
        <v>94</v>
      </c>
      <c r="C64" s="88" t="s">
        <v>95</v>
      </c>
      <c r="D64" s="6" t="s">
        <v>37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8">
        <f t="shared" si="28"/>
        <v>0</v>
      </c>
      <c r="W64" s="9">
        <v>0</v>
      </c>
      <c r="X64" s="9">
        <v>0</v>
      </c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>
        <v>4</v>
      </c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9"/>
      <c r="AX64" s="8">
        <f t="shared" si="29"/>
        <v>4</v>
      </c>
      <c r="AY64" s="9">
        <v>0</v>
      </c>
      <c r="AZ64" s="9">
        <v>0</v>
      </c>
      <c r="BA64" s="9">
        <v>0</v>
      </c>
      <c r="BB64" s="9">
        <v>0</v>
      </c>
      <c r="BC64" s="9">
        <v>0</v>
      </c>
      <c r="BD64" s="9">
        <v>0</v>
      </c>
      <c r="BE64" s="9">
        <v>0</v>
      </c>
      <c r="BF64" s="9">
        <v>0</v>
      </c>
      <c r="BG64" s="10">
        <f t="shared" si="30"/>
        <v>4</v>
      </c>
    </row>
    <row r="65" spans="1:59" s="35" customFormat="1" ht="15" customHeight="1">
      <c r="A65" s="64"/>
      <c r="B65" s="42" t="s">
        <v>94</v>
      </c>
      <c r="C65" s="88" t="s">
        <v>95</v>
      </c>
      <c r="D65" s="6" t="s">
        <v>112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8">
        <f t="shared" si="28"/>
        <v>0</v>
      </c>
      <c r="W65" s="9">
        <v>0</v>
      </c>
      <c r="X65" s="9">
        <v>0</v>
      </c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>
        <v>2</v>
      </c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9"/>
      <c r="AX65" s="8">
        <f t="shared" si="29"/>
        <v>2</v>
      </c>
      <c r="AY65" s="9">
        <v>0</v>
      </c>
      <c r="AZ65" s="9">
        <v>0</v>
      </c>
      <c r="BA65" s="9">
        <v>0</v>
      </c>
      <c r="BB65" s="9">
        <v>0</v>
      </c>
      <c r="BC65" s="9">
        <v>0</v>
      </c>
      <c r="BD65" s="9">
        <v>0</v>
      </c>
      <c r="BE65" s="9">
        <v>0</v>
      </c>
      <c r="BF65" s="9">
        <v>0</v>
      </c>
      <c r="BG65" s="10">
        <f t="shared" si="30"/>
        <v>2</v>
      </c>
    </row>
    <row r="66" spans="1:59" s="35" customFormat="1" ht="15" customHeight="1">
      <c r="A66" s="64"/>
      <c r="B66" s="42" t="s">
        <v>94</v>
      </c>
      <c r="C66" s="48" t="s">
        <v>95</v>
      </c>
      <c r="D66" s="6" t="s">
        <v>113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8">
        <f t="shared" si="28"/>
        <v>0</v>
      </c>
      <c r="W66" s="9">
        <v>0</v>
      </c>
      <c r="X66" s="9">
        <v>0</v>
      </c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>
        <v>3</v>
      </c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9"/>
      <c r="AX66" s="8">
        <f t="shared" si="29"/>
        <v>3</v>
      </c>
      <c r="AY66" s="9">
        <v>0</v>
      </c>
      <c r="AZ66" s="9">
        <v>0</v>
      </c>
      <c r="BA66" s="9">
        <v>0</v>
      </c>
      <c r="BB66" s="9">
        <v>0</v>
      </c>
      <c r="BC66" s="9">
        <v>0</v>
      </c>
      <c r="BD66" s="9">
        <v>0</v>
      </c>
      <c r="BE66" s="9">
        <v>0</v>
      </c>
      <c r="BF66" s="9">
        <v>0</v>
      </c>
      <c r="BG66" s="10">
        <f t="shared" si="30"/>
        <v>3</v>
      </c>
    </row>
    <row r="67" spans="1:59" s="35" customFormat="1" ht="15" customHeight="1">
      <c r="A67" s="64"/>
      <c r="B67" s="42" t="s">
        <v>167</v>
      </c>
      <c r="C67" s="47" t="s">
        <v>168</v>
      </c>
      <c r="D67" s="6" t="s">
        <v>36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8">
        <f t="shared" si="28"/>
        <v>0</v>
      </c>
      <c r="W67" s="9">
        <v>0</v>
      </c>
      <c r="X67" s="9">
        <v>0</v>
      </c>
      <c r="Y67" s="13">
        <v>12</v>
      </c>
      <c r="Z67" s="13">
        <v>14</v>
      </c>
      <c r="AA67" s="13">
        <v>12</v>
      </c>
      <c r="AB67" s="13">
        <v>14</v>
      </c>
      <c r="AC67" s="13">
        <v>12</v>
      </c>
      <c r="AD67" s="13">
        <v>14</v>
      </c>
      <c r="AE67" s="13">
        <v>12</v>
      </c>
      <c r="AF67" s="13">
        <v>14</v>
      </c>
      <c r="AG67" s="13">
        <v>12</v>
      </c>
      <c r="AH67" s="13">
        <v>14</v>
      </c>
      <c r="AI67" s="13">
        <v>12</v>
      </c>
      <c r="AJ67" s="13">
        <v>14</v>
      </c>
      <c r="AK67" s="24">
        <v>13</v>
      </c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8">
        <f t="shared" si="29"/>
        <v>169</v>
      </c>
      <c r="AY67" s="9">
        <v>0</v>
      </c>
      <c r="AZ67" s="9">
        <v>0</v>
      </c>
      <c r="BA67" s="9">
        <v>0</v>
      </c>
      <c r="BB67" s="9">
        <v>0</v>
      </c>
      <c r="BC67" s="9">
        <v>0</v>
      </c>
      <c r="BD67" s="9">
        <v>0</v>
      </c>
      <c r="BE67" s="9">
        <v>0</v>
      </c>
      <c r="BF67" s="9">
        <v>0</v>
      </c>
      <c r="BG67" s="10">
        <f t="shared" si="30"/>
        <v>169</v>
      </c>
    </row>
    <row r="68" spans="1:59" s="35" customFormat="1" ht="15" customHeight="1">
      <c r="A68" s="64"/>
      <c r="B68" s="42" t="s">
        <v>94</v>
      </c>
      <c r="C68" s="88" t="s">
        <v>95</v>
      </c>
      <c r="D68" s="6" t="s">
        <v>37</v>
      </c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8">
        <f t="shared" si="28"/>
        <v>0</v>
      </c>
      <c r="W68" s="9">
        <v>0</v>
      </c>
      <c r="X68" s="9">
        <v>0</v>
      </c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>
        <v>2</v>
      </c>
      <c r="AK68" s="13">
        <v>2</v>
      </c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9"/>
      <c r="AX68" s="8">
        <f t="shared" si="29"/>
        <v>4</v>
      </c>
      <c r="AY68" s="9">
        <v>0</v>
      </c>
      <c r="AZ68" s="9">
        <v>0</v>
      </c>
      <c r="BA68" s="9">
        <v>0</v>
      </c>
      <c r="BB68" s="9">
        <v>0</v>
      </c>
      <c r="BC68" s="9">
        <v>0</v>
      </c>
      <c r="BD68" s="9">
        <v>0</v>
      </c>
      <c r="BE68" s="9">
        <v>0</v>
      </c>
      <c r="BF68" s="9">
        <v>0</v>
      </c>
      <c r="BG68" s="10">
        <f t="shared" si="30"/>
        <v>4</v>
      </c>
    </row>
    <row r="69" spans="1:59" s="35" customFormat="1" ht="15" customHeight="1">
      <c r="A69" s="64"/>
      <c r="B69" s="42" t="s">
        <v>94</v>
      </c>
      <c r="C69" s="88" t="s">
        <v>95</v>
      </c>
      <c r="D69" s="6" t="s">
        <v>112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8">
        <f t="shared" si="28"/>
        <v>0</v>
      </c>
      <c r="W69" s="9">
        <v>0</v>
      </c>
      <c r="X69" s="9">
        <v>0</v>
      </c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>
        <v>2</v>
      </c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9"/>
      <c r="AX69" s="8">
        <f t="shared" si="29"/>
        <v>2</v>
      </c>
      <c r="AY69" s="9">
        <v>0</v>
      </c>
      <c r="AZ69" s="9">
        <v>0</v>
      </c>
      <c r="BA69" s="9">
        <v>0</v>
      </c>
      <c r="BB69" s="9">
        <v>0</v>
      </c>
      <c r="BC69" s="9">
        <v>0</v>
      </c>
      <c r="BD69" s="9">
        <v>0</v>
      </c>
      <c r="BE69" s="9">
        <v>0</v>
      </c>
      <c r="BF69" s="9">
        <v>0</v>
      </c>
      <c r="BG69" s="10">
        <f t="shared" si="30"/>
        <v>2</v>
      </c>
    </row>
    <row r="70" spans="1:59" s="35" customFormat="1" ht="15" customHeight="1">
      <c r="A70" s="64"/>
      <c r="B70" s="42" t="s">
        <v>94</v>
      </c>
      <c r="C70" s="48" t="s">
        <v>95</v>
      </c>
      <c r="D70" s="6" t="s">
        <v>113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8">
        <f t="shared" si="28"/>
        <v>0</v>
      </c>
      <c r="W70" s="9">
        <v>0</v>
      </c>
      <c r="X70" s="9">
        <v>0</v>
      </c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>
        <v>3</v>
      </c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9"/>
      <c r="AX70" s="8">
        <f t="shared" si="29"/>
        <v>3</v>
      </c>
      <c r="AY70" s="9">
        <v>0</v>
      </c>
      <c r="AZ70" s="9">
        <v>0</v>
      </c>
      <c r="BA70" s="9">
        <v>0</v>
      </c>
      <c r="BB70" s="9">
        <v>0</v>
      </c>
      <c r="BC70" s="9">
        <v>0</v>
      </c>
      <c r="BD70" s="9">
        <v>0</v>
      </c>
      <c r="BE70" s="9">
        <v>0</v>
      </c>
      <c r="BF70" s="9">
        <v>0</v>
      </c>
      <c r="BG70" s="10">
        <f t="shared" si="30"/>
        <v>3</v>
      </c>
    </row>
    <row r="71" spans="1:59" ht="15" customHeight="1">
      <c r="A71" s="64"/>
      <c r="B71" s="30" t="s">
        <v>189</v>
      </c>
      <c r="C71" s="30" t="s">
        <v>88</v>
      </c>
      <c r="D71" s="6" t="s">
        <v>36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13"/>
      <c r="U71" s="13">
        <v>36</v>
      </c>
      <c r="V71" s="8">
        <f t="shared" si="28"/>
        <v>36</v>
      </c>
      <c r="W71" s="9">
        <v>0</v>
      </c>
      <c r="X71" s="9">
        <v>0</v>
      </c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28">
        <v>36</v>
      </c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8">
        <f t="shared" si="29"/>
        <v>36</v>
      </c>
      <c r="AY71" s="9">
        <v>0</v>
      </c>
      <c r="AZ71" s="9">
        <v>0</v>
      </c>
      <c r="BA71" s="9">
        <v>0</v>
      </c>
      <c r="BB71" s="9">
        <v>0</v>
      </c>
      <c r="BC71" s="9">
        <v>0</v>
      </c>
      <c r="BD71" s="9">
        <v>0</v>
      </c>
      <c r="BE71" s="9">
        <v>0</v>
      </c>
      <c r="BF71" s="9">
        <v>0</v>
      </c>
      <c r="BG71" s="10">
        <f t="shared" si="30"/>
        <v>72</v>
      </c>
    </row>
    <row r="72" spans="1:59" s="35" customFormat="1" ht="15" customHeight="1">
      <c r="A72" s="64"/>
      <c r="B72" s="30" t="s">
        <v>169</v>
      </c>
      <c r="C72" s="30" t="s">
        <v>89</v>
      </c>
      <c r="D72" s="6" t="s">
        <v>36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8">
        <f t="shared" si="28"/>
        <v>0</v>
      </c>
      <c r="W72" s="9">
        <v>0</v>
      </c>
      <c r="X72" s="9">
        <v>0</v>
      </c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>
        <v>36</v>
      </c>
      <c r="AN72" s="13">
        <v>36</v>
      </c>
      <c r="AO72" s="28">
        <v>36</v>
      </c>
      <c r="AP72" s="13"/>
      <c r="AQ72" s="13"/>
      <c r="AR72" s="13"/>
      <c r="AS72" s="13"/>
      <c r="AT72" s="13"/>
      <c r="AU72" s="13"/>
      <c r="AV72" s="13"/>
      <c r="AW72" s="13"/>
      <c r="AX72" s="8">
        <f t="shared" si="29"/>
        <v>108</v>
      </c>
      <c r="AY72" s="9">
        <v>0</v>
      </c>
      <c r="AZ72" s="9">
        <v>0</v>
      </c>
      <c r="BA72" s="9">
        <v>0</v>
      </c>
      <c r="BB72" s="9">
        <v>0</v>
      </c>
      <c r="BC72" s="9">
        <v>0</v>
      </c>
      <c r="BD72" s="9">
        <v>0</v>
      </c>
      <c r="BE72" s="9">
        <v>0</v>
      </c>
      <c r="BF72" s="9">
        <v>0</v>
      </c>
      <c r="BG72" s="10">
        <f t="shared" si="30"/>
        <v>108</v>
      </c>
    </row>
    <row r="73" spans="1:59" ht="15" customHeight="1">
      <c r="A73" s="64"/>
      <c r="B73" s="42" t="s">
        <v>170</v>
      </c>
      <c r="C73" s="47" t="s">
        <v>91</v>
      </c>
      <c r="D73" s="6" t="s">
        <v>36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8">
        <f t="shared" si="28"/>
        <v>0</v>
      </c>
      <c r="W73" s="9">
        <v>0</v>
      </c>
      <c r="X73" s="9">
        <v>0</v>
      </c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24">
        <v>8</v>
      </c>
      <c r="AQ73" s="13"/>
      <c r="AR73" s="13"/>
      <c r="AS73" s="13"/>
      <c r="AT73" s="13"/>
      <c r="AU73" s="13"/>
      <c r="AV73" s="20"/>
      <c r="AW73" s="20"/>
      <c r="AX73" s="8">
        <f t="shared" si="29"/>
        <v>8</v>
      </c>
      <c r="AY73" s="9">
        <v>0</v>
      </c>
      <c r="AZ73" s="9">
        <v>0</v>
      </c>
      <c r="BA73" s="9">
        <v>0</v>
      </c>
      <c r="BB73" s="9">
        <v>0</v>
      </c>
      <c r="BC73" s="9">
        <v>0</v>
      </c>
      <c r="BD73" s="9">
        <v>0</v>
      </c>
      <c r="BE73" s="9">
        <v>0</v>
      </c>
      <c r="BF73" s="9">
        <v>0</v>
      </c>
      <c r="BG73" s="10">
        <f t="shared" si="30"/>
        <v>8</v>
      </c>
    </row>
    <row r="74" spans="1:59" ht="15" customHeight="1">
      <c r="A74" s="64"/>
      <c r="B74" s="42"/>
      <c r="C74" s="88"/>
      <c r="D74" s="6" t="s">
        <v>112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8">
        <f t="shared" si="28"/>
        <v>0</v>
      </c>
      <c r="W74" s="9">
        <v>0</v>
      </c>
      <c r="X74" s="9">
        <v>0</v>
      </c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>
        <v>2</v>
      </c>
      <c r="AQ74" s="13"/>
      <c r="AR74" s="13"/>
      <c r="AS74" s="13"/>
      <c r="AT74" s="13"/>
      <c r="AU74" s="13"/>
      <c r="AV74" s="20"/>
      <c r="AW74" s="20"/>
      <c r="AX74" s="8">
        <f t="shared" si="29"/>
        <v>2</v>
      </c>
      <c r="AY74" s="9">
        <v>0</v>
      </c>
      <c r="AZ74" s="9">
        <v>0</v>
      </c>
      <c r="BA74" s="9">
        <v>0</v>
      </c>
      <c r="BB74" s="9">
        <v>0</v>
      </c>
      <c r="BC74" s="9">
        <v>0</v>
      </c>
      <c r="BD74" s="9">
        <v>0</v>
      </c>
      <c r="BE74" s="9">
        <v>0</v>
      </c>
      <c r="BF74" s="9">
        <v>0</v>
      </c>
      <c r="BG74" s="10">
        <f t="shared" si="30"/>
        <v>2</v>
      </c>
    </row>
    <row r="75" spans="1:59" ht="15" customHeight="1">
      <c r="A75" s="64"/>
      <c r="B75" s="42" t="s">
        <v>90</v>
      </c>
      <c r="C75" s="48" t="s">
        <v>91</v>
      </c>
      <c r="D75" s="6" t="s">
        <v>113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8">
        <f t="shared" si="28"/>
        <v>0</v>
      </c>
      <c r="W75" s="9">
        <v>0</v>
      </c>
      <c r="X75" s="9">
        <v>0</v>
      </c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>
        <v>6</v>
      </c>
      <c r="AQ75" s="13"/>
      <c r="AR75" s="13"/>
      <c r="AS75" s="13"/>
      <c r="AT75" s="13"/>
      <c r="AU75" s="13"/>
      <c r="AV75" s="13"/>
      <c r="AW75" s="13"/>
      <c r="AX75" s="8">
        <f t="shared" si="29"/>
        <v>6</v>
      </c>
      <c r="AY75" s="9">
        <v>0</v>
      </c>
      <c r="AZ75" s="9">
        <v>0</v>
      </c>
      <c r="BA75" s="9">
        <v>0</v>
      </c>
      <c r="BB75" s="9">
        <v>0</v>
      </c>
      <c r="BC75" s="9">
        <v>0</v>
      </c>
      <c r="BD75" s="9">
        <v>0</v>
      </c>
      <c r="BE75" s="9">
        <v>0</v>
      </c>
      <c r="BF75" s="9">
        <v>0</v>
      </c>
      <c r="BG75" s="10">
        <f t="shared" si="30"/>
        <v>6</v>
      </c>
    </row>
    <row r="76" spans="1:59" s="26" customFormat="1" ht="15" customHeight="1">
      <c r="A76" s="64"/>
      <c r="B76" s="46" t="s">
        <v>185</v>
      </c>
      <c r="C76" s="67" t="s">
        <v>186</v>
      </c>
      <c r="D76" s="25" t="s">
        <v>36</v>
      </c>
      <c r="E76" s="22">
        <f>SUM(E80,E88,E89,E90)+E84</f>
        <v>0</v>
      </c>
      <c r="F76" s="22">
        <f aca="true" t="shared" si="31" ref="F76:BG76">SUM(F80,F88,F89,F90)+F84</f>
        <v>0</v>
      </c>
      <c r="G76" s="22">
        <f t="shared" si="31"/>
        <v>0</v>
      </c>
      <c r="H76" s="22">
        <f t="shared" si="31"/>
        <v>0</v>
      </c>
      <c r="I76" s="22">
        <f t="shared" si="31"/>
        <v>0</v>
      </c>
      <c r="J76" s="22">
        <f t="shared" si="31"/>
        <v>0</v>
      </c>
      <c r="K76" s="22">
        <f t="shared" si="31"/>
        <v>0</v>
      </c>
      <c r="L76" s="22">
        <f t="shared" si="31"/>
        <v>0</v>
      </c>
      <c r="M76" s="22">
        <f t="shared" si="31"/>
        <v>0</v>
      </c>
      <c r="N76" s="22">
        <f t="shared" si="31"/>
        <v>0</v>
      </c>
      <c r="O76" s="22">
        <f t="shared" si="31"/>
        <v>0</v>
      </c>
      <c r="P76" s="22">
        <f t="shared" si="31"/>
        <v>0</v>
      </c>
      <c r="Q76" s="22">
        <f t="shared" si="31"/>
        <v>0</v>
      </c>
      <c r="R76" s="22">
        <f t="shared" si="31"/>
        <v>0</v>
      </c>
      <c r="S76" s="22">
        <f t="shared" si="31"/>
        <v>0</v>
      </c>
      <c r="T76" s="22">
        <f t="shared" si="31"/>
        <v>0</v>
      </c>
      <c r="U76" s="22">
        <f t="shared" si="31"/>
        <v>0</v>
      </c>
      <c r="V76" s="11">
        <f t="shared" si="31"/>
        <v>0</v>
      </c>
      <c r="W76" s="22">
        <f t="shared" si="31"/>
        <v>0</v>
      </c>
      <c r="X76" s="22">
        <f t="shared" si="31"/>
        <v>0</v>
      </c>
      <c r="Y76" s="22">
        <f t="shared" si="31"/>
        <v>4</v>
      </c>
      <c r="Z76" s="22">
        <f t="shared" si="31"/>
        <v>4</v>
      </c>
      <c r="AA76" s="22">
        <f t="shared" si="31"/>
        <v>4</v>
      </c>
      <c r="AB76" s="22">
        <f t="shared" si="31"/>
        <v>4</v>
      </c>
      <c r="AC76" s="22">
        <f t="shared" si="31"/>
        <v>4</v>
      </c>
      <c r="AD76" s="22">
        <f t="shared" si="31"/>
        <v>4</v>
      </c>
      <c r="AE76" s="22">
        <f t="shared" si="31"/>
        <v>4</v>
      </c>
      <c r="AF76" s="22">
        <f t="shared" si="31"/>
        <v>4</v>
      </c>
      <c r="AG76" s="22">
        <f t="shared" si="31"/>
        <v>4</v>
      </c>
      <c r="AH76" s="22">
        <f t="shared" si="31"/>
        <v>4</v>
      </c>
      <c r="AI76" s="22">
        <f t="shared" si="31"/>
        <v>4</v>
      </c>
      <c r="AJ76" s="22">
        <f t="shared" si="31"/>
        <v>4</v>
      </c>
      <c r="AK76" s="22">
        <f t="shared" si="31"/>
        <v>4</v>
      </c>
      <c r="AL76" s="22">
        <f t="shared" si="31"/>
        <v>0</v>
      </c>
      <c r="AM76" s="22">
        <f t="shared" si="31"/>
        <v>0</v>
      </c>
      <c r="AN76" s="22">
        <f t="shared" si="31"/>
        <v>0</v>
      </c>
      <c r="AO76" s="22">
        <f t="shared" si="31"/>
        <v>0</v>
      </c>
      <c r="AP76" s="22">
        <f t="shared" si="31"/>
        <v>22</v>
      </c>
      <c r="AQ76" s="22">
        <f t="shared" si="31"/>
        <v>22</v>
      </c>
      <c r="AR76" s="22">
        <f t="shared" si="31"/>
        <v>22</v>
      </c>
      <c r="AS76" s="22">
        <f t="shared" si="31"/>
        <v>22</v>
      </c>
      <c r="AT76" s="22">
        <f t="shared" si="31"/>
        <v>36</v>
      </c>
      <c r="AU76" s="22">
        <f t="shared" si="31"/>
        <v>36</v>
      </c>
      <c r="AV76" s="22">
        <f t="shared" si="31"/>
        <v>36</v>
      </c>
      <c r="AW76" s="22">
        <f t="shared" si="31"/>
        <v>14</v>
      </c>
      <c r="AX76" s="11">
        <f t="shared" si="31"/>
        <v>262</v>
      </c>
      <c r="AY76" s="22">
        <f t="shared" si="31"/>
        <v>0</v>
      </c>
      <c r="AZ76" s="22">
        <f t="shared" si="31"/>
        <v>0</v>
      </c>
      <c r="BA76" s="22">
        <f t="shared" si="31"/>
        <v>0</v>
      </c>
      <c r="BB76" s="22">
        <f t="shared" si="31"/>
        <v>0</v>
      </c>
      <c r="BC76" s="22">
        <f t="shared" si="31"/>
        <v>0</v>
      </c>
      <c r="BD76" s="22">
        <f t="shared" si="31"/>
        <v>0</v>
      </c>
      <c r="BE76" s="22">
        <f t="shared" si="31"/>
        <v>0</v>
      </c>
      <c r="BF76" s="22">
        <f t="shared" si="31"/>
        <v>0</v>
      </c>
      <c r="BG76" s="32">
        <f t="shared" si="31"/>
        <v>262</v>
      </c>
    </row>
    <row r="77" spans="1:59" s="26" customFormat="1" ht="15" customHeight="1">
      <c r="A77" s="64"/>
      <c r="B77" s="46" t="s">
        <v>100</v>
      </c>
      <c r="C77" s="68" t="s">
        <v>101</v>
      </c>
      <c r="D77" s="25" t="s">
        <v>37</v>
      </c>
      <c r="E77" s="22">
        <f>SUM(E81)+E85</f>
        <v>0</v>
      </c>
      <c r="F77" s="22">
        <f aca="true" t="shared" si="32" ref="F77:BG77">SUM(F81)+F85</f>
        <v>0</v>
      </c>
      <c r="G77" s="22">
        <f t="shared" si="32"/>
        <v>0</v>
      </c>
      <c r="H77" s="22">
        <f t="shared" si="32"/>
        <v>0</v>
      </c>
      <c r="I77" s="22">
        <f t="shared" si="32"/>
        <v>0</v>
      </c>
      <c r="J77" s="22">
        <f t="shared" si="32"/>
        <v>0</v>
      </c>
      <c r="K77" s="22">
        <f t="shared" si="32"/>
        <v>0</v>
      </c>
      <c r="L77" s="22">
        <f t="shared" si="32"/>
        <v>0</v>
      </c>
      <c r="M77" s="22">
        <f t="shared" si="32"/>
        <v>0</v>
      </c>
      <c r="N77" s="22">
        <f t="shared" si="32"/>
        <v>0</v>
      </c>
      <c r="O77" s="22">
        <f t="shared" si="32"/>
        <v>0</v>
      </c>
      <c r="P77" s="22">
        <f t="shared" si="32"/>
        <v>0</v>
      </c>
      <c r="Q77" s="22">
        <f t="shared" si="32"/>
        <v>0</v>
      </c>
      <c r="R77" s="22">
        <f t="shared" si="32"/>
        <v>0</v>
      </c>
      <c r="S77" s="22">
        <f t="shared" si="32"/>
        <v>0</v>
      </c>
      <c r="T77" s="22">
        <f t="shared" si="32"/>
        <v>0</v>
      </c>
      <c r="U77" s="22">
        <f t="shared" si="32"/>
        <v>0</v>
      </c>
      <c r="V77" s="11">
        <f t="shared" si="32"/>
        <v>0</v>
      </c>
      <c r="W77" s="22">
        <f t="shared" si="32"/>
        <v>0</v>
      </c>
      <c r="X77" s="22">
        <f t="shared" si="32"/>
        <v>0</v>
      </c>
      <c r="Y77" s="22">
        <f t="shared" si="32"/>
        <v>0</v>
      </c>
      <c r="Z77" s="22">
        <f t="shared" si="32"/>
        <v>0</v>
      </c>
      <c r="AA77" s="22">
        <f t="shared" si="32"/>
        <v>0</v>
      </c>
      <c r="AB77" s="22">
        <f t="shared" si="32"/>
        <v>0</v>
      </c>
      <c r="AC77" s="22">
        <f t="shared" si="32"/>
        <v>0</v>
      </c>
      <c r="AD77" s="22">
        <f t="shared" si="32"/>
        <v>0</v>
      </c>
      <c r="AE77" s="22">
        <f t="shared" si="32"/>
        <v>0</v>
      </c>
      <c r="AF77" s="22">
        <f t="shared" si="32"/>
        <v>0</v>
      </c>
      <c r="AG77" s="22">
        <f t="shared" si="32"/>
        <v>0</v>
      </c>
      <c r="AH77" s="22">
        <f t="shared" si="32"/>
        <v>0</v>
      </c>
      <c r="AI77" s="22">
        <f t="shared" si="32"/>
        <v>0</v>
      </c>
      <c r="AJ77" s="22">
        <f t="shared" si="32"/>
        <v>0</v>
      </c>
      <c r="AK77" s="22">
        <f t="shared" si="32"/>
        <v>0</v>
      </c>
      <c r="AL77" s="22">
        <f t="shared" si="32"/>
        <v>0</v>
      </c>
      <c r="AM77" s="22">
        <f t="shared" si="32"/>
        <v>0</v>
      </c>
      <c r="AN77" s="22">
        <f t="shared" si="32"/>
        <v>0</v>
      </c>
      <c r="AO77" s="22">
        <f t="shared" si="32"/>
        <v>0</v>
      </c>
      <c r="AP77" s="22">
        <f t="shared" si="32"/>
        <v>0</v>
      </c>
      <c r="AQ77" s="22">
        <f t="shared" si="32"/>
        <v>0</v>
      </c>
      <c r="AR77" s="22">
        <f t="shared" si="32"/>
        <v>0</v>
      </c>
      <c r="AS77" s="22">
        <f t="shared" si="32"/>
        <v>0</v>
      </c>
      <c r="AT77" s="22">
        <f t="shared" si="32"/>
        <v>0</v>
      </c>
      <c r="AU77" s="22">
        <f t="shared" si="32"/>
        <v>0</v>
      </c>
      <c r="AV77" s="22">
        <f t="shared" si="32"/>
        <v>0</v>
      </c>
      <c r="AW77" s="22">
        <f t="shared" si="32"/>
        <v>0</v>
      </c>
      <c r="AX77" s="11">
        <f t="shared" si="32"/>
        <v>0</v>
      </c>
      <c r="AY77" s="22">
        <f t="shared" si="32"/>
        <v>0</v>
      </c>
      <c r="AZ77" s="22">
        <f t="shared" si="32"/>
        <v>0</v>
      </c>
      <c r="BA77" s="22">
        <f t="shared" si="32"/>
        <v>0</v>
      </c>
      <c r="BB77" s="22">
        <f t="shared" si="32"/>
        <v>0</v>
      </c>
      <c r="BC77" s="22">
        <f t="shared" si="32"/>
        <v>0</v>
      </c>
      <c r="BD77" s="22">
        <f t="shared" si="32"/>
        <v>0</v>
      </c>
      <c r="BE77" s="22">
        <f t="shared" si="32"/>
        <v>0</v>
      </c>
      <c r="BF77" s="22">
        <f t="shared" si="32"/>
        <v>0</v>
      </c>
      <c r="BG77" s="32">
        <f t="shared" si="32"/>
        <v>0</v>
      </c>
    </row>
    <row r="78" spans="1:59" s="26" customFormat="1" ht="15" customHeight="1">
      <c r="A78" s="64"/>
      <c r="B78" s="46" t="s">
        <v>100</v>
      </c>
      <c r="C78" s="68" t="s">
        <v>101</v>
      </c>
      <c r="D78" s="25" t="s">
        <v>112</v>
      </c>
      <c r="E78" s="22">
        <f>SUM(E82)+E91</f>
        <v>0</v>
      </c>
      <c r="F78" s="22">
        <f aca="true" t="shared" si="33" ref="F78:BG78">SUM(F82)+F91</f>
        <v>0</v>
      </c>
      <c r="G78" s="22">
        <f t="shared" si="33"/>
        <v>0</v>
      </c>
      <c r="H78" s="22">
        <f t="shared" si="33"/>
        <v>0</v>
      </c>
      <c r="I78" s="22">
        <f t="shared" si="33"/>
        <v>0</v>
      </c>
      <c r="J78" s="22">
        <f t="shared" si="33"/>
        <v>0</v>
      </c>
      <c r="K78" s="22">
        <f t="shared" si="33"/>
        <v>0</v>
      </c>
      <c r="L78" s="22">
        <f t="shared" si="33"/>
        <v>0</v>
      </c>
      <c r="M78" s="22">
        <f t="shared" si="33"/>
        <v>0</v>
      </c>
      <c r="N78" s="22">
        <f t="shared" si="33"/>
        <v>0</v>
      </c>
      <c r="O78" s="22">
        <f t="shared" si="33"/>
        <v>0</v>
      </c>
      <c r="P78" s="22">
        <f t="shared" si="33"/>
        <v>0</v>
      </c>
      <c r="Q78" s="22">
        <f t="shared" si="33"/>
        <v>0</v>
      </c>
      <c r="R78" s="22">
        <f t="shared" si="33"/>
        <v>0</v>
      </c>
      <c r="S78" s="22">
        <f t="shared" si="33"/>
        <v>0</v>
      </c>
      <c r="T78" s="22">
        <f t="shared" si="33"/>
        <v>0</v>
      </c>
      <c r="U78" s="22">
        <f t="shared" si="33"/>
        <v>0</v>
      </c>
      <c r="V78" s="11">
        <f t="shared" si="33"/>
        <v>0</v>
      </c>
      <c r="W78" s="22">
        <f t="shared" si="33"/>
        <v>0</v>
      </c>
      <c r="X78" s="22">
        <f t="shared" si="33"/>
        <v>0</v>
      </c>
      <c r="Y78" s="22">
        <f t="shared" si="33"/>
        <v>0</v>
      </c>
      <c r="Z78" s="22">
        <f t="shared" si="33"/>
        <v>0</v>
      </c>
      <c r="AA78" s="22">
        <f t="shared" si="33"/>
        <v>0</v>
      </c>
      <c r="AB78" s="22">
        <f t="shared" si="33"/>
        <v>0</v>
      </c>
      <c r="AC78" s="22">
        <f t="shared" si="33"/>
        <v>0</v>
      </c>
      <c r="AD78" s="22">
        <f t="shared" si="33"/>
        <v>0</v>
      </c>
      <c r="AE78" s="22">
        <f t="shared" si="33"/>
        <v>0</v>
      </c>
      <c r="AF78" s="22">
        <f t="shared" si="33"/>
        <v>0</v>
      </c>
      <c r="AG78" s="22">
        <f t="shared" si="33"/>
        <v>0</v>
      </c>
      <c r="AH78" s="22">
        <f t="shared" si="33"/>
        <v>0</v>
      </c>
      <c r="AI78" s="22">
        <f t="shared" si="33"/>
        <v>0</v>
      </c>
      <c r="AJ78" s="22">
        <f t="shared" si="33"/>
        <v>0</v>
      </c>
      <c r="AK78" s="22">
        <f t="shared" si="33"/>
        <v>0</v>
      </c>
      <c r="AL78" s="22">
        <f t="shared" si="33"/>
        <v>0</v>
      </c>
      <c r="AM78" s="22">
        <f t="shared" si="33"/>
        <v>0</v>
      </c>
      <c r="AN78" s="22">
        <f t="shared" si="33"/>
        <v>0</v>
      </c>
      <c r="AO78" s="22">
        <f t="shared" si="33"/>
        <v>0</v>
      </c>
      <c r="AP78" s="22">
        <f t="shared" si="33"/>
        <v>0</v>
      </c>
      <c r="AQ78" s="22">
        <f t="shared" si="33"/>
        <v>0</v>
      </c>
      <c r="AR78" s="22">
        <f t="shared" si="33"/>
        <v>0</v>
      </c>
      <c r="AS78" s="22">
        <f t="shared" si="33"/>
        <v>2</v>
      </c>
      <c r="AT78" s="22">
        <f t="shared" si="33"/>
        <v>0</v>
      </c>
      <c r="AU78" s="22">
        <f t="shared" si="33"/>
        <v>0</v>
      </c>
      <c r="AV78" s="22">
        <f t="shared" si="33"/>
        <v>0</v>
      </c>
      <c r="AW78" s="22">
        <f t="shared" si="33"/>
        <v>2</v>
      </c>
      <c r="AX78" s="11">
        <f t="shared" si="33"/>
        <v>4</v>
      </c>
      <c r="AY78" s="22">
        <f t="shared" si="33"/>
        <v>0</v>
      </c>
      <c r="AZ78" s="22">
        <f t="shared" si="33"/>
        <v>0</v>
      </c>
      <c r="BA78" s="22">
        <f t="shared" si="33"/>
        <v>0</v>
      </c>
      <c r="BB78" s="22">
        <f t="shared" si="33"/>
        <v>0</v>
      </c>
      <c r="BC78" s="22">
        <f t="shared" si="33"/>
        <v>0</v>
      </c>
      <c r="BD78" s="22">
        <f t="shared" si="33"/>
        <v>0</v>
      </c>
      <c r="BE78" s="22">
        <f t="shared" si="33"/>
        <v>0</v>
      </c>
      <c r="BF78" s="22">
        <f t="shared" si="33"/>
        <v>0</v>
      </c>
      <c r="BG78" s="32">
        <f t="shared" si="33"/>
        <v>4</v>
      </c>
    </row>
    <row r="79" spans="1:59" s="26" customFormat="1" ht="15" customHeight="1">
      <c r="A79" s="64"/>
      <c r="B79" s="46" t="s">
        <v>100</v>
      </c>
      <c r="C79" s="69" t="s">
        <v>101</v>
      </c>
      <c r="D79" s="25" t="s">
        <v>113</v>
      </c>
      <c r="E79" s="22">
        <f>SUM(E83,E92)</f>
        <v>0</v>
      </c>
      <c r="F79" s="22">
        <f aca="true" t="shared" si="34" ref="F79:BG79">SUM(F83,F92)</f>
        <v>0</v>
      </c>
      <c r="G79" s="22">
        <f t="shared" si="34"/>
        <v>0</v>
      </c>
      <c r="H79" s="22">
        <f t="shared" si="34"/>
        <v>0</v>
      </c>
      <c r="I79" s="22">
        <f t="shared" si="34"/>
        <v>0</v>
      </c>
      <c r="J79" s="22">
        <f t="shared" si="34"/>
        <v>0</v>
      </c>
      <c r="K79" s="22">
        <f t="shared" si="34"/>
        <v>0</v>
      </c>
      <c r="L79" s="22">
        <f t="shared" si="34"/>
        <v>0</v>
      </c>
      <c r="M79" s="22">
        <f t="shared" si="34"/>
        <v>0</v>
      </c>
      <c r="N79" s="22">
        <f t="shared" si="34"/>
        <v>0</v>
      </c>
      <c r="O79" s="22">
        <f t="shared" si="34"/>
        <v>0</v>
      </c>
      <c r="P79" s="22">
        <f t="shared" si="34"/>
        <v>0</v>
      </c>
      <c r="Q79" s="22">
        <f t="shared" si="34"/>
        <v>0</v>
      </c>
      <c r="R79" s="22">
        <f t="shared" si="34"/>
        <v>0</v>
      </c>
      <c r="S79" s="22">
        <f t="shared" si="34"/>
        <v>0</v>
      </c>
      <c r="T79" s="22">
        <f t="shared" si="34"/>
        <v>0</v>
      </c>
      <c r="U79" s="22">
        <f t="shared" si="34"/>
        <v>0</v>
      </c>
      <c r="V79" s="11">
        <f t="shared" si="34"/>
        <v>0</v>
      </c>
      <c r="W79" s="22">
        <f t="shared" si="34"/>
        <v>0</v>
      </c>
      <c r="X79" s="22">
        <f t="shared" si="34"/>
        <v>0</v>
      </c>
      <c r="Y79" s="22">
        <f t="shared" si="34"/>
        <v>0</v>
      </c>
      <c r="Z79" s="22">
        <f t="shared" si="34"/>
        <v>0</v>
      </c>
      <c r="AA79" s="22">
        <f t="shared" si="34"/>
        <v>0</v>
      </c>
      <c r="AB79" s="22">
        <f t="shared" si="34"/>
        <v>0</v>
      </c>
      <c r="AC79" s="22">
        <f t="shared" si="34"/>
        <v>0</v>
      </c>
      <c r="AD79" s="22">
        <f t="shared" si="34"/>
        <v>0</v>
      </c>
      <c r="AE79" s="22">
        <f t="shared" si="34"/>
        <v>0</v>
      </c>
      <c r="AF79" s="22">
        <f t="shared" si="34"/>
        <v>0</v>
      </c>
      <c r="AG79" s="22">
        <f t="shared" si="34"/>
        <v>0</v>
      </c>
      <c r="AH79" s="22">
        <f t="shared" si="34"/>
        <v>0</v>
      </c>
      <c r="AI79" s="22">
        <f t="shared" si="34"/>
        <v>0</v>
      </c>
      <c r="AJ79" s="22">
        <f t="shared" si="34"/>
        <v>0</v>
      </c>
      <c r="AK79" s="22">
        <f t="shared" si="34"/>
        <v>0</v>
      </c>
      <c r="AL79" s="22">
        <f t="shared" si="34"/>
        <v>0</v>
      </c>
      <c r="AM79" s="22">
        <f t="shared" si="34"/>
        <v>0</v>
      </c>
      <c r="AN79" s="22">
        <f t="shared" si="34"/>
        <v>0</v>
      </c>
      <c r="AO79" s="22">
        <f t="shared" si="34"/>
        <v>0</v>
      </c>
      <c r="AP79" s="22">
        <f t="shared" si="34"/>
        <v>0</v>
      </c>
      <c r="AQ79" s="22">
        <f t="shared" si="34"/>
        <v>0</v>
      </c>
      <c r="AR79" s="22">
        <f t="shared" si="34"/>
        <v>0</v>
      </c>
      <c r="AS79" s="22">
        <f t="shared" si="34"/>
        <v>0</v>
      </c>
      <c r="AT79" s="22">
        <f t="shared" si="34"/>
        <v>3</v>
      </c>
      <c r="AU79" s="22">
        <f t="shared" si="34"/>
        <v>0</v>
      </c>
      <c r="AV79" s="22">
        <f t="shared" si="34"/>
        <v>0</v>
      </c>
      <c r="AW79" s="22">
        <f t="shared" si="34"/>
        <v>6</v>
      </c>
      <c r="AX79" s="11">
        <f t="shared" si="34"/>
        <v>9</v>
      </c>
      <c r="AY79" s="22">
        <f t="shared" si="34"/>
        <v>0</v>
      </c>
      <c r="AZ79" s="22">
        <f t="shared" si="34"/>
        <v>0</v>
      </c>
      <c r="BA79" s="22">
        <f t="shared" si="34"/>
        <v>0</v>
      </c>
      <c r="BB79" s="22">
        <f t="shared" si="34"/>
        <v>0</v>
      </c>
      <c r="BC79" s="22">
        <f t="shared" si="34"/>
        <v>0</v>
      </c>
      <c r="BD79" s="22">
        <f t="shared" si="34"/>
        <v>0</v>
      </c>
      <c r="BE79" s="22">
        <f t="shared" si="34"/>
        <v>0</v>
      </c>
      <c r="BF79" s="22">
        <f t="shared" si="34"/>
        <v>0</v>
      </c>
      <c r="BG79" s="32">
        <f t="shared" si="34"/>
        <v>9</v>
      </c>
    </row>
    <row r="80" spans="1:59" s="35" customFormat="1" ht="15" customHeight="1">
      <c r="A80" s="64"/>
      <c r="B80" s="42" t="s">
        <v>152</v>
      </c>
      <c r="C80" s="47" t="s">
        <v>153</v>
      </c>
      <c r="D80" s="6" t="s">
        <v>36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8">
        <f aca="true" t="shared" si="35" ref="V80:V92">SUM(E80:U80)</f>
        <v>0</v>
      </c>
      <c r="W80" s="9">
        <v>0</v>
      </c>
      <c r="X80" s="9">
        <v>0</v>
      </c>
      <c r="Y80" s="13">
        <v>2</v>
      </c>
      <c r="Z80" s="13">
        <v>2</v>
      </c>
      <c r="AA80" s="13">
        <v>2</v>
      </c>
      <c r="AB80" s="13">
        <v>2</v>
      </c>
      <c r="AC80" s="13">
        <v>2</v>
      </c>
      <c r="AD80" s="13">
        <v>2</v>
      </c>
      <c r="AE80" s="13">
        <v>2</v>
      </c>
      <c r="AF80" s="13">
        <v>2</v>
      </c>
      <c r="AG80" s="13">
        <v>2</v>
      </c>
      <c r="AH80" s="13">
        <v>2</v>
      </c>
      <c r="AI80" s="13">
        <v>2</v>
      </c>
      <c r="AJ80" s="13">
        <v>2</v>
      </c>
      <c r="AK80" s="13">
        <v>2</v>
      </c>
      <c r="AL80" s="13"/>
      <c r="AM80" s="13"/>
      <c r="AN80" s="13"/>
      <c r="AO80" s="13"/>
      <c r="AP80" s="13">
        <v>14</v>
      </c>
      <c r="AQ80" s="13">
        <v>14</v>
      </c>
      <c r="AR80" s="13">
        <v>14</v>
      </c>
      <c r="AS80" s="13">
        <v>14</v>
      </c>
      <c r="AT80" s="24">
        <v>3</v>
      </c>
      <c r="AU80" s="13"/>
      <c r="AV80" s="13"/>
      <c r="AW80" s="9"/>
      <c r="AX80" s="8">
        <f aca="true" t="shared" si="36" ref="AX80:AX92">SUM(Y80:AW80)</f>
        <v>85</v>
      </c>
      <c r="AY80" s="9">
        <v>0</v>
      </c>
      <c r="AZ80" s="9">
        <v>0</v>
      </c>
      <c r="BA80" s="9">
        <v>0</v>
      </c>
      <c r="BB80" s="9">
        <v>0</v>
      </c>
      <c r="BC80" s="9">
        <v>0</v>
      </c>
      <c r="BD80" s="9">
        <v>0</v>
      </c>
      <c r="BE80" s="9">
        <v>0</v>
      </c>
      <c r="BF80" s="9">
        <v>0</v>
      </c>
      <c r="BG80" s="10">
        <f aca="true" t="shared" si="37" ref="BG80:BG92">SUM(V80+AX80)</f>
        <v>85</v>
      </c>
    </row>
    <row r="81" spans="1:59" s="35" customFormat="1" ht="15" customHeight="1">
      <c r="A81" s="64"/>
      <c r="B81" s="42" t="s">
        <v>94</v>
      </c>
      <c r="C81" s="88" t="s">
        <v>95</v>
      </c>
      <c r="D81" s="6" t="s">
        <v>37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8">
        <f t="shared" si="35"/>
        <v>0</v>
      </c>
      <c r="W81" s="9">
        <v>0</v>
      </c>
      <c r="X81" s="9">
        <v>0</v>
      </c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9"/>
      <c r="AX81" s="8">
        <f t="shared" si="36"/>
        <v>0</v>
      </c>
      <c r="AY81" s="9">
        <v>0</v>
      </c>
      <c r="AZ81" s="9">
        <v>0</v>
      </c>
      <c r="BA81" s="9">
        <v>0</v>
      </c>
      <c r="BB81" s="9">
        <v>0</v>
      </c>
      <c r="BC81" s="9">
        <v>0</v>
      </c>
      <c r="BD81" s="9">
        <v>0</v>
      </c>
      <c r="BE81" s="9">
        <v>0</v>
      </c>
      <c r="BF81" s="9">
        <v>0</v>
      </c>
      <c r="BG81" s="10">
        <f t="shared" si="37"/>
        <v>0</v>
      </c>
    </row>
    <row r="82" spans="1:59" s="35" customFormat="1" ht="15" customHeight="1">
      <c r="A82" s="64"/>
      <c r="B82" s="42" t="s">
        <v>94</v>
      </c>
      <c r="C82" s="88" t="s">
        <v>95</v>
      </c>
      <c r="D82" s="6" t="s">
        <v>112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8">
        <f t="shared" si="35"/>
        <v>0</v>
      </c>
      <c r="W82" s="9">
        <v>0</v>
      </c>
      <c r="X82" s="9">
        <v>0</v>
      </c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>
        <v>2</v>
      </c>
      <c r="AT82" s="13"/>
      <c r="AU82" s="13"/>
      <c r="AV82" s="13"/>
      <c r="AW82" s="9"/>
      <c r="AX82" s="8">
        <f t="shared" si="36"/>
        <v>2</v>
      </c>
      <c r="AY82" s="9">
        <v>0</v>
      </c>
      <c r="AZ82" s="9">
        <v>0</v>
      </c>
      <c r="BA82" s="9">
        <v>0</v>
      </c>
      <c r="BB82" s="9">
        <v>0</v>
      </c>
      <c r="BC82" s="9">
        <v>0</v>
      </c>
      <c r="BD82" s="9">
        <v>0</v>
      </c>
      <c r="BE82" s="9">
        <v>0</v>
      </c>
      <c r="BF82" s="9">
        <v>0</v>
      </c>
      <c r="BG82" s="10">
        <f t="shared" si="37"/>
        <v>2</v>
      </c>
    </row>
    <row r="83" spans="1:59" s="35" customFormat="1" ht="15" customHeight="1">
      <c r="A83" s="64"/>
      <c r="B83" s="42" t="s">
        <v>94</v>
      </c>
      <c r="C83" s="48" t="s">
        <v>95</v>
      </c>
      <c r="D83" s="6" t="s">
        <v>113</v>
      </c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8">
        <f t="shared" si="35"/>
        <v>0</v>
      </c>
      <c r="W83" s="9">
        <v>0</v>
      </c>
      <c r="X83" s="9">
        <v>0</v>
      </c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>
        <v>3</v>
      </c>
      <c r="AU83" s="13"/>
      <c r="AV83" s="13"/>
      <c r="AW83" s="9"/>
      <c r="AX83" s="8">
        <f t="shared" si="36"/>
        <v>3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10">
        <f t="shared" si="37"/>
        <v>3</v>
      </c>
    </row>
    <row r="84" spans="1:59" s="35" customFormat="1" ht="15" customHeight="1">
      <c r="A84" s="91"/>
      <c r="B84" s="42" t="s">
        <v>154</v>
      </c>
      <c r="C84" s="47" t="s">
        <v>155</v>
      </c>
      <c r="D84" s="6" t="s">
        <v>36</v>
      </c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8">
        <f>SUM(E84:U84)</f>
        <v>0</v>
      </c>
      <c r="W84" s="9">
        <v>0</v>
      </c>
      <c r="X84" s="9">
        <v>0</v>
      </c>
      <c r="Y84" s="13">
        <v>2</v>
      </c>
      <c r="Z84" s="13">
        <v>2</v>
      </c>
      <c r="AA84" s="13">
        <v>2</v>
      </c>
      <c r="AB84" s="13">
        <v>2</v>
      </c>
      <c r="AC84" s="13">
        <v>2</v>
      </c>
      <c r="AD84" s="13">
        <v>2</v>
      </c>
      <c r="AE84" s="13">
        <v>2</v>
      </c>
      <c r="AF84" s="13">
        <v>2</v>
      </c>
      <c r="AG84" s="13">
        <v>2</v>
      </c>
      <c r="AH84" s="13">
        <v>2</v>
      </c>
      <c r="AI84" s="13">
        <v>2</v>
      </c>
      <c r="AJ84" s="13">
        <v>2</v>
      </c>
      <c r="AK84" s="13">
        <v>2</v>
      </c>
      <c r="AL84" s="13"/>
      <c r="AM84" s="13"/>
      <c r="AN84" s="13"/>
      <c r="AO84" s="13"/>
      <c r="AP84" s="13">
        <v>8</v>
      </c>
      <c r="AQ84" s="13">
        <v>8</v>
      </c>
      <c r="AR84" s="13">
        <v>8</v>
      </c>
      <c r="AS84" s="13">
        <v>8</v>
      </c>
      <c r="AT84" s="24">
        <v>3</v>
      </c>
      <c r="AU84" s="13"/>
      <c r="AV84" s="13"/>
      <c r="AW84" s="9"/>
      <c r="AX84" s="8">
        <f>SUM(Y84:AW84)</f>
        <v>61</v>
      </c>
      <c r="AY84" s="9">
        <v>0</v>
      </c>
      <c r="AZ84" s="9">
        <v>0</v>
      </c>
      <c r="BA84" s="9">
        <v>0</v>
      </c>
      <c r="BB84" s="9">
        <v>0</v>
      </c>
      <c r="BC84" s="9">
        <v>0</v>
      </c>
      <c r="BD84" s="9">
        <v>0</v>
      </c>
      <c r="BE84" s="9">
        <v>0</v>
      </c>
      <c r="BF84" s="9">
        <v>0</v>
      </c>
      <c r="BG84" s="10">
        <f>SUM(V84+AX84)</f>
        <v>61</v>
      </c>
    </row>
    <row r="85" spans="1:59" s="35" customFormat="1" ht="15" customHeight="1">
      <c r="A85" s="91"/>
      <c r="B85" s="42" t="s">
        <v>94</v>
      </c>
      <c r="C85" s="88" t="s">
        <v>95</v>
      </c>
      <c r="D85" s="6" t="s">
        <v>37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8">
        <f>SUM(E85:U85)</f>
        <v>0</v>
      </c>
      <c r="W85" s="9">
        <v>0</v>
      </c>
      <c r="X85" s="9">
        <v>0</v>
      </c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9"/>
      <c r="AX85" s="8">
        <f>SUM(Y85:AW85)</f>
        <v>0</v>
      </c>
      <c r="AY85" s="9">
        <v>0</v>
      </c>
      <c r="AZ85" s="9">
        <v>0</v>
      </c>
      <c r="BA85" s="9">
        <v>0</v>
      </c>
      <c r="BB85" s="9">
        <v>0</v>
      </c>
      <c r="BC85" s="9">
        <v>0</v>
      </c>
      <c r="BD85" s="9">
        <v>0</v>
      </c>
      <c r="BE85" s="9">
        <v>0</v>
      </c>
      <c r="BF85" s="9">
        <v>0</v>
      </c>
      <c r="BG85" s="10">
        <f>SUM(V85+AX85)</f>
        <v>0</v>
      </c>
    </row>
    <row r="86" spans="1:59" s="35" customFormat="1" ht="15" customHeight="1">
      <c r="A86" s="91"/>
      <c r="B86" s="42" t="s">
        <v>94</v>
      </c>
      <c r="C86" s="88" t="s">
        <v>95</v>
      </c>
      <c r="D86" s="6" t="s">
        <v>112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8">
        <f>SUM(E86:U86)</f>
        <v>0</v>
      </c>
      <c r="W86" s="9">
        <v>0</v>
      </c>
      <c r="X86" s="9">
        <v>0</v>
      </c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>
        <v>2</v>
      </c>
      <c r="AT86" s="13"/>
      <c r="AU86" s="13"/>
      <c r="AV86" s="13"/>
      <c r="AW86" s="9"/>
      <c r="AX86" s="8">
        <f>SUM(Y86:AW86)</f>
        <v>2</v>
      </c>
      <c r="AY86" s="9">
        <v>0</v>
      </c>
      <c r="AZ86" s="9">
        <v>0</v>
      </c>
      <c r="BA86" s="9">
        <v>0</v>
      </c>
      <c r="BB86" s="9">
        <v>0</v>
      </c>
      <c r="BC86" s="9">
        <v>0</v>
      </c>
      <c r="BD86" s="9">
        <v>0</v>
      </c>
      <c r="BE86" s="9">
        <v>0</v>
      </c>
      <c r="BF86" s="9">
        <v>0</v>
      </c>
      <c r="BG86" s="10">
        <f>SUM(V86+AX86)</f>
        <v>2</v>
      </c>
    </row>
    <row r="87" spans="1:59" s="35" customFormat="1" ht="15" customHeight="1">
      <c r="A87" s="91"/>
      <c r="B87" s="42" t="s">
        <v>94</v>
      </c>
      <c r="C87" s="48" t="s">
        <v>95</v>
      </c>
      <c r="D87" s="6" t="s">
        <v>113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8">
        <f>SUM(E87:U87)</f>
        <v>0</v>
      </c>
      <c r="W87" s="9">
        <v>0</v>
      </c>
      <c r="X87" s="9">
        <v>0</v>
      </c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>
        <v>3</v>
      </c>
      <c r="AU87" s="13"/>
      <c r="AV87" s="13"/>
      <c r="AW87" s="9"/>
      <c r="AX87" s="8">
        <f>SUM(Y87:AW87)</f>
        <v>3</v>
      </c>
      <c r="AY87" s="9">
        <v>0</v>
      </c>
      <c r="AZ87" s="9">
        <v>0</v>
      </c>
      <c r="BA87" s="9">
        <v>0</v>
      </c>
      <c r="BB87" s="9">
        <v>0</v>
      </c>
      <c r="BC87" s="9">
        <v>0</v>
      </c>
      <c r="BD87" s="9">
        <v>0</v>
      </c>
      <c r="BE87" s="9">
        <v>0</v>
      </c>
      <c r="BF87" s="9">
        <v>0</v>
      </c>
      <c r="BG87" s="10">
        <f>SUM(V87+AX87)</f>
        <v>3</v>
      </c>
    </row>
    <row r="88" spans="1:59" ht="15" customHeight="1">
      <c r="A88" s="91"/>
      <c r="B88" s="30" t="s">
        <v>156</v>
      </c>
      <c r="C88" s="30" t="s">
        <v>88</v>
      </c>
      <c r="D88" s="6" t="s">
        <v>36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13"/>
      <c r="U88" s="13"/>
      <c r="V88" s="8">
        <f t="shared" si="35"/>
        <v>0</v>
      </c>
      <c r="W88" s="9">
        <v>0</v>
      </c>
      <c r="X88" s="9">
        <v>0</v>
      </c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>
        <v>30</v>
      </c>
      <c r="AU88" s="28">
        <v>6</v>
      </c>
      <c r="AV88" s="13"/>
      <c r="AW88" s="9"/>
      <c r="AX88" s="8">
        <f t="shared" si="36"/>
        <v>36</v>
      </c>
      <c r="AY88" s="9">
        <v>0</v>
      </c>
      <c r="AZ88" s="9">
        <v>0</v>
      </c>
      <c r="BA88" s="9">
        <v>0</v>
      </c>
      <c r="BB88" s="9">
        <v>0</v>
      </c>
      <c r="BC88" s="9">
        <v>0</v>
      </c>
      <c r="BD88" s="9">
        <v>0</v>
      </c>
      <c r="BE88" s="9">
        <v>0</v>
      </c>
      <c r="BF88" s="9">
        <v>0</v>
      </c>
      <c r="BG88" s="10">
        <f t="shared" si="37"/>
        <v>36</v>
      </c>
    </row>
    <row r="89" spans="1:59" s="35" customFormat="1" ht="15" customHeight="1">
      <c r="A89" s="91"/>
      <c r="B89" s="30" t="s">
        <v>157</v>
      </c>
      <c r="C89" s="30" t="s">
        <v>89</v>
      </c>
      <c r="D89" s="6" t="s">
        <v>36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8">
        <f t="shared" si="35"/>
        <v>0</v>
      </c>
      <c r="W89" s="9">
        <v>0</v>
      </c>
      <c r="X89" s="9">
        <v>0</v>
      </c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>
        <v>30</v>
      </c>
      <c r="AV89" s="13">
        <v>36</v>
      </c>
      <c r="AW89" s="28">
        <v>6</v>
      </c>
      <c r="AX89" s="8">
        <f t="shared" si="36"/>
        <v>72</v>
      </c>
      <c r="AY89" s="9">
        <v>0</v>
      </c>
      <c r="AZ89" s="9">
        <v>0</v>
      </c>
      <c r="BA89" s="9">
        <v>0</v>
      </c>
      <c r="BB89" s="9">
        <v>0</v>
      </c>
      <c r="BC89" s="9">
        <v>0</v>
      </c>
      <c r="BD89" s="9">
        <v>0</v>
      </c>
      <c r="BE89" s="9">
        <v>0</v>
      </c>
      <c r="BF89" s="9">
        <v>0</v>
      </c>
      <c r="BG89" s="10">
        <f t="shared" si="37"/>
        <v>72</v>
      </c>
    </row>
    <row r="90" spans="1:59" ht="15" customHeight="1">
      <c r="A90" s="64"/>
      <c r="B90" s="42" t="s">
        <v>158</v>
      </c>
      <c r="C90" s="47" t="s">
        <v>91</v>
      </c>
      <c r="D90" s="6" t="s">
        <v>36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8">
        <f t="shared" si="35"/>
        <v>0</v>
      </c>
      <c r="W90" s="9">
        <v>0</v>
      </c>
      <c r="X90" s="9">
        <v>0</v>
      </c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20"/>
      <c r="AW90" s="24">
        <v>8</v>
      </c>
      <c r="AX90" s="8">
        <f t="shared" si="36"/>
        <v>8</v>
      </c>
      <c r="AY90" s="9">
        <v>0</v>
      </c>
      <c r="AZ90" s="9">
        <v>0</v>
      </c>
      <c r="BA90" s="9">
        <v>0</v>
      </c>
      <c r="BB90" s="9">
        <v>0</v>
      </c>
      <c r="BC90" s="9">
        <v>0</v>
      </c>
      <c r="BD90" s="9">
        <v>0</v>
      </c>
      <c r="BE90" s="9">
        <v>0</v>
      </c>
      <c r="BF90" s="9">
        <v>0</v>
      </c>
      <c r="BG90" s="10">
        <f t="shared" si="37"/>
        <v>8</v>
      </c>
    </row>
    <row r="91" spans="1:59" ht="15" customHeight="1">
      <c r="A91" s="64"/>
      <c r="B91" s="42"/>
      <c r="C91" s="88"/>
      <c r="D91" s="6" t="s">
        <v>112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8">
        <f t="shared" si="35"/>
        <v>0</v>
      </c>
      <c r="W91" s="9">
        <v>0</v>
      </c>
      <c r="X91" s="9">
        <v>0</v>
      </c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9">
        <v>2</v>
      </c>
      <c r="AX91" s="8">
        <f t="shared" si="36"/>
        <v>2</v>
      </c>
      <c r="AY91" s="9">
        <v>0</v>
      </c>
      <c r="AZ91" s="9">
        <v>0</v>
      </c>
      <c r="BA91" s="9">
        <v>0</v>
      </c>
      <c r="BB91" s="9">
        <v>0</v>
      </c>
      <c r="BC91" s="9">
        <v>0</v>
      </c>
      <c r="BD91" s="9">
        <v>0</v>
      </c>
      <c r="BE91" s="9">
        <v>0</v>
      </c>
      <c r="BF91" s="9">
        <v>0</v>
      </c>
      <c r="BG91" s="10">
        <f t="shared" si="37"/>
        <v>2</v>
      </c>
    </row>
    <row r="92" spans="1:59" ht="15" customHeight="1">
      <c r="A92" s="64"/>
      <c r="B92" s="42" t="s">
        <v>90</v>
      </c>
      <c r="C92" s="48" t="s">
        <v>91</v>
      </c>
      <c r="D92" s="6" t="s">
        <v>113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8">
        <f t="shared" si="35"/>
        <v>0</v>
      </c>
      <c r="W92" s="9">
        <v>0</v>
      </c>
      <c r="X92" s="9">
        <v>0</v>
      </c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9">
        <v>6</v>
      </c>
      <c r="AX92" s="8">
        <f t="shared" si="36"/>
        <v>6</v>
      </c>
      <c r="AY92" s="9">
        <v>0</v>
      </c>
      <c r="AZ92" s="9">
        <v>0</v>
      </c>
      <c r="BA92" s="9">
        <v>0</v>
      </c>
      <c r="BB92" s="9">
        <v>0</v>
      </c>
      <c r="BC92" s="9">
        <v>0</v>
      </c>
      <c r="BD92" s="9">
        <v>0</v>
      </c>
      <c r="BE92" s="9">
        <v>0</v>
      </c>
      <c r="BF92" s="9">
        <v>0</v>
      </c>
      <c r="BG92" s="10">
        <f t="shared" si="37"/>
        <v>6</v>
      </c>
    </row>
    <row r="93" spans="1:59" ht="15" customHeight="1">
      <c r="A93" s="33"/>
      <c r="B93" s="45" t="s">
        <v>115</v>
      </c>
      <c r="C93" s="45"/>
      <c r="D93" s="45"/>
      <c r="E93" s="7">
        <f aca="true" t="shared" si="38" ref="E93:AJ93">SUM(E7,E15,E23,E51)</f>
        <v>36</v>
      </c>
      <c r="F93" s="7">
        <f t="shared" si="38"/>
        <v>36</v>
      </c>
      <c r="G93" s="7">
        <f t="shared" si="38"/>
        <v>36</v>
      </c>
      <c r="H93" s="7">
        <f t="shared" si="38"/>
        <v>36</v>
      </c>
      <c r="I93" s="7">
        <f t="shared" si="38"/>
        <v>36</v>
      </c>
      <c r="J93" s="7">
        <f t="shared" si="38"/>
        <v>36</v>
      </c>
      <c r="K93" s="7">
        <f t="shared" si="38"/>
        <v>36</v>
      </c>
      <c r="L93" s="7">
        <f t="shared" si="38"/>
        <v>36</v>
      </c>
      <c r="M93" s="7">
        <f t="shared" si="38"/>
        <v>36</v>
      </c>
      <c r="N93" s="7">
        <f t="shared" si="38"/>
        <v>36</v>
      </c>
      <c r="O93" s="7">
        <f t="shared" si="38"/>
        <v>36</v>
      </c>
      <c r="P93" s="7">
        <f t="shared" si="38"/>
        <v>36</v>
      </c>
      <c r="Q93" s="7">
        <f t="shared" si="38"/>
        <v>36</v>
      </c>
      <c r="R93" s="22">
        <f t="shared" si="38"/>
        <v>36</v>
      </c>
      <c r="S93" s="34">
        <f t="shared" si="38"/>
        <v>36</v>
      </c>
      <c r="T93" s="34">
        <f t="shared" si="38"/>
        <v>36</v>
      </c>
      <c r="U93" s="22">
        <f t="shared" si="38"/>
        <v>36</v>
      </c>
      <c r="V93" s="11">
        <f t="shared" si="38"/>
        <v>612</v>
      </c>
      <c r="W93" s="7">
        <f t="shared" si="38"/>
        <v>0</v>
      </c>
      <c r="X93" s="7">
        <f t="shared" si="38"/>
        <v>0</v>
      </c>
      <c r="Y93" s="7">
        <f t="shared" si="38"/>
        <v>36</v>
      </c>
      <c r="Z93" s="7">
        <f t="shared" si="38"/>
        <v>36</v>
      </c>
      <c r="AA93" s="7">
        <f t="shared" si="38"/>
        <v>36</v>
      </c>
      <c r="AB93" s="7">
        <f t="shared" si="38"/>
        <v>36</v>
      </c>
      <c r="AC93" s="7">
        <f t="shared" si="38"/>
        <v>36</v>
      </c>
      <c r="AD93" s="22">
        <f t="shared" si="38"/>
        <v>36</v>
      </c>
      <c r="AE93" s="22">
        <f t="shared" si="38"/>
        <v>36</v>
      </c>
      <c r="AF93" s="22">
        <f t="shared" si="38"/>
        <v>36</v>
      </c>
      <c r="AG93" s="22">
        <f t="shared" si="38"/>
        <v>36</v>
      </c>
      <c r="AH93" s="22">
        <f t="shared" si="38"/>
        <v>36</v>
      </c>
      <c r="AI93" s="22">
        <f t="shared" si="38"/>
        <v>36</v>
      </c>
      <c r="AJ93" s="22">
        <f t="shared" si="38"/>
        <v>36</v>
      </c>
      <c r="AK93" s="34">
        <f aca="true" t="shared" si="39" ref="AK93:BG93">SUM(AK7,AK15,AK23,AK51)</f>
        <v>36</v>
      </c>
      <c r="AL93" s="22">
        <f t="shared" si="39"/>
        <v>36</v>
      </c>
      <c r="AM93" s="22">
        <f t="shared" si="39"/>
        <v>36</v>
      </c>
      <c r="AN93" s="22">
        <f t="shared" si="39"/>
        <v>36</v>
      </c>
      <c r="AO93" s="22">
        <f t="shared" si="39"/>
        <v>36</v>
      </c>
      <c r="AP93" s="34">
        <f t="shared" si="39"/>
        <v>36</v>
      </c>
      <c r="AQ93" s="22">
        <f t="shared" si="39"/>
        <v>36</v>
      </c>
      <c r="AR93" s="22">
        <f t="shared" si="39"/>
        <v>36</v>
      </c>
      <c r="AS93" s="22">
        <f t="shared" si="39"/>
        <v>36</v>
      </c>
      <c r="AT93" s="34">
        <f t="shared" si="39"/>
        <v>36</v>
      </c>
      <c r="AU93" s="22">
        <f t="shared" si="39"/>
        <v>36</v>
      </c>
      <c r="AV93" s="22">
        <f t="shared" si="39"/>
        <v>36</v>
      </c>
      <c r="AW93" s="34">
        <f t="shared" si="39"/>
        <v>18</v>
      </c>
      <c r="AX93" s="11">
        <f t="shared" si="39"/>
        <v>882</v>
      </c>
      <c r="AY93" s="7">
        <f t="shared" si="39"/>
        <v>0</v>
      </c>
      <c r="AZ93" s="7">
        <f t="shared" si="39"/>
        <v>0</v>
      </c>
      <c r="BA93" s="7">
        <f t="shared" si="39"/>
        <v>0</v>
      </c>
      <c r="BB93" s="7">
        <f t="shared" si="39"/>
        <v>0</v>
      </c>
      <c r="BC93" s="7">
        <f t="shared" si="39"/>
        <v>0</v>
      </c>
      <c r="BD93" s="7">
        <f t="shared" si="39"/>
        <v>0</v>
      </c>
      <c r="BE93" s="7">
        <f t="shared" si="39"/>
        <v>0</v>
      </c>
      <c r="BF93" s="7">
        <f t="shared" si="39"/>
        <v>0</v>
      </c>
      <c r="BG93" s="7">
        <f t="shared" si="39"/>
        <v>1494</v>
      </c>
    </row>
    <row r="94" spans="1:59" ht="15" customHeight="1">
      <c r="A94" s="33"/>
      <c r="B94" s="45" t="s">
        <v>116</v>
      </c>
      <c r="C94" s="45"/>
      <c r="D94" s="45"/>
      <c r="E94" s="7">
        <f aca="true" t="shared" si="40" ref="E94:AJ94">SUM(E8,E16,E24,E52)</f>
        <v>0</v>
      </c>
      <c r="F94" s="7">
        <f t="shared" si="40"/>
        <v>0</v>
      </c>
      <c r="G94" s="7">
        <f t="shared" si="40"/>
        <v>0</v>
      </c>
      <c r="H94" s="7">
        <f t="shared" si="40"/>
        <v>0</v>
      </c>
      <c r="I94" s="7">
        <f t="shared" si="40"/>
        <v>0</v>
      </c>
      <c r="J94" s="7">
        <f t="shared" si="40"/>
        <v>0</v>
      </c>
      <c r="K94" s="7">
        <f t="shared" si="40"/>
        <v>0</v>
      </c>
      <c r="L94" s="7">
        <f t="shared" si="40"/>
        <v>0</v>
      </c>
      <c r="M94" s="7">
        <f t="shared" si="40"/>
        <v>0</v>
      </c>
      <c r="N94" s="7">
        <f t="shared" si="40"/>
        <v>0</v>
      </c>
      <c r="O94" s="7">
        <f t="shared" si="40"/>
        <v>0</v>
      </c>
      <c r="P94" s="7">
        <f t="shared" si="40"/>
        <v>0</v>
      </c>
      <c r="Q94" s="7">
        <f t="shared" si="40"/>
        <v>0</v>
      </c>
      <c r="R94" s="22">
        <f t="shared" si="40"/>
        <v>0</v>
      </c>
      <c r="S94" s="34">
        <f t="shared" si="40"/>
        <v>4</v>
      </c>
      <c r="T94" s="34">
        <f t="shared" si="40"/>
        <v>0</v>
      </c>
      <c r="U94" s="22">
        <f t="shared" si="40"/>
        <v>0</v>
      </c>
      <c r="V94" s="11">
        <f t="shared" si="40"/>
        <v>4</v>
      </c>
      <c r="W94" s="7">
        <f t="shared" si="40"/>
        <v>0</v>
      </c>
      <c r="X94" s="7">
        <f t="shared" si="40"/>
        <v>0</v>
      </c>
      <c r="Y94" s="7">
        <f t="shared" si="40"/>
        <v>0</v>
      </c>
      <c r="Z94" s="7">
        <f t="shared" si="40"/>
        <v>0</v>
      </c>
      <c r="AA94" s="7">
        <f t="shared" si="40"/>
        <v>0</v>
      </c>
      <c r="AB94" s="7">
        <f t="shared" si="40"/>
        <v>0</v>
      </c>
      <c r="AC94" s="7">
        <f t="shared" si="40"/>
        <v>0</v>
      </c>
      <c r="AD94" s="22">
        <f t="shared" si="40"/>
        <v>0</v>
      </c>
      <c r="AE94" s="22">
        <f t="shared" si="40"/>
        <v>0</v>
      </c>
      <c r="AF94" s="22">
        <f t="shared" si="40"/>
        <v>0</v>
      </c>
      <c r="AG94" s="22">
        <f t="shared" si="40"/>
        <v>0</v>
      </c>
      <c r="AH94" s="22">
        <f t="shared" si="40"/>
        <v>0</v>
      </c>
      <c r="AI94" s="22">
        <f t="shared" si="40"/>
        <v>0</v>
      </c>
      <c r="AJ94" s="22">
        <f t="shared" si="40"/>
        <v>2</v>
      </c>
      <c r="AK94" s="34">
        <f aca="true" t="shared" si="41" ref="AK94:BG94">SUM(AK8,AK16,AK24,AK52)</f>
        <v>6</v>
      </c>
      <c r="AL94" s="22">
        <f t="shared" si="41"/>
        <v>0</v>
      </c>
      <c r="AM94" s="22">
        <f t="shared" si="41"/>
        <v>0</v>
      </c>
      <c r="AN94" s="22">
        <f t="shared" si="41"/>
        <v>0</v>
      </c>
      <c r="AO94" s="22">
        <f t="shared" si="41"/>
        <v>0</v>
      </c>
      <c r="AP94" s="34">
        <f t="shared" si="41"/>
        <v>0</v>
      </c>
      <c r="AQ94" s="22">
        <f t="shared" si="41"/>
        <v>0</v>
      </c>
      <c r="AR94" s="22">
        <f t="shared" si="41"/>
        <v>0</v>
      </c>
      <c r="AS94" s="22">
        <f t="shared" si="41"/>
        <v>0</v>
      </c>
      <c r="AT94" s="34">
        <f t="shared" si="41"/>
        <v>0</v>
      </c>
      <c r="AU94" s="22">
        <f t="shared" si="41"/>
        <v>0</v>
      </c>
      <c r="AV94" s="22">
        <f t="shared" si="41"/>
        <v>0</v>
      </c>
      <c r="AW94" s="34">
        <f t="shared" si="41"/>
        <v>0</v>
      </c>
      <c r="AX94" s="11">
        <f t="shared" si="41"/>
        <v>8</v>
      </c>
      <c r="AY94" s="7">
        <f t="shared" si="41"/>
        <v>0</v>
      </c>
      <c r="AZ94" s="7">
        <f t="shared" si="41"/>
        <v>0</v>
      </c>
      <c r="BA94" s="7">
        <f t="shared" si="41"/>
        <v>0</v>
      </c>
      <c r="BB94" s="7">
        <f t="shared" si="41"/>
        <v>0</v>
      </c>
      <c r="BC94" s="7">
        <f t="shared" si="41"/>
        <v>0</v>
      </c>
      <c r="BD94" s="7">
        <f t="shared" si="41"/>
        <v>0</v>
      </c>
      <c r="BE94" s="7">
        <f t="shared" si="41"/>
        <v>0</v>
      </c>
      <c r="BF94" s="7">
        <f t="shared" si="41"/>
        <v>0</v>
      </c>
      <c r="BG94" s="7">
        <f t="shared" si="41"/>
        <v>12</v>
      </c>
    </row>
    <row r="95" spans="1:59" ht="15" customHeight="1">
      <c r="A95" s="33"/>
      <c r="B95" s="45" t="s">
        <v>117</v>
      </c>
      <c r="C95" s="45"/>
      <c r="D95" s="45"/>
      <c r="E95" s="7">
        <f aca="true" t="shared" si="42" ref="E95:AJ95">SUM(E17,E25,E53)</f>
        <v>0</v>
      </c>
      <c r="F95" s="7">
        <f t="shared" si="42"/>
        <v>0</v>
      </c>
      <c r="G95" s="7">
        <f t="shared" si="42"/>
        <v>0</v>
      </c>
      <c r="H95" s="7">
        <f t="shared" si="42"/>
        <v>0</v>
      </c>
      <c r="I95" s="7">
        <f t="shared" si="42"/>
        <v>0</v>
      </c>
      <c r="J95" s="7">
        <f t="shared" si="42"/>
        <v>0</v>
      </c>
      <c r="K95" s="7">
        <f t="shared" si="42"/>
        <v>0</v>
      </c>
      <c r="L95" s="7">
        <f t="shared" si="42"/>
        <v>0</v>
      </c>
      <c r="M95" s="7">
        <f t="shared" si="42"/>
        <v>0</v>
      </c>
      <c r="N95" s="7">
        <f t="shared" si="42"/>
        <v>0</v>
      </c>
      <c r="O95" s="7">
        <f t="shared" si="42"/>
        <v>0</v>
      </c>
      <c r="P95" s="7">
        <f t="shared" si="42"/>
        <v>0</v>
      </c>
      <c r="Q95" s="7">
        <f t="shared" si="42"/>
        <v>0</v>
      </c>
      <c r="R95" s="22">
        <f t="shared" si="42"/>
        <v>4</v>
      </c>
      <c r="S95" s="34">
        <f t="shared" si="42"/>
        <v>2</v>
      </c>
      <c r="T95" s="34">
        <f t="shared" si="42"/>
        <v>0</v>
      </c>
      <c r="U95" s="22">
        <f t="shared" si="42"/>
        <v>0</v>
      </c>
      <c r="V95" s="11">
        <f t="shared" si="42"/>
        <v>6</v>
      </c>
      <c r="W95" s="7">
        <f t="shared" si="42"/>
        <v>0</v>
      </c>
      <c r="X95" s="7">
        <f t="shared" si="42"/>
        <v>0</v>
      </c>
      <c r="Y95" s="7">
        <f t="shared" si="42"/>
        <v>0</v>
      </c>
      <c r="Z95" s="7">
        <f t="shared" si="42"/>
        <v>0</v>
      </c>
      <c r="AA95" s="7">
        <f t="shared" si="42"/>
        <v>0</v>
      </c>
      <c r="AB95" s="7">
        <f t="shared" si="42"/>
        <v>0</v>
      </c>
      <c r="AC95" s="7">
        <f t="shared" si="42"/>
        <v>0</v>
      </c>
      <c r="AD95" s="22">
        <f t="shared" si="42"/>
        <v>0</v>
      </c>
      <c r="AE95" s="22">
        <f t="shared" si="42"/>
        <v>0</v>
      </c>
      <c r="AF95" s="22">
        <f t="shared" si="42"/>
        <v>0</v>
      </c>
      <c r="AG95" s="22">
        <f t="shared" si="42"/>
        <v>0</v>
      </c>
      <c r="AH95" s="22">
        <f t="shared" si="42"/>
        <v>0</v>
      </c>
      <c r="AI95" s="22">
        <f t="shared" si="42"/>
        <v>0</v>
      </c>
      <c r="AJ95" s="22">
        <f t="shared" si="42"/>
        <v>0</v>
      </c>
      <c r="AK95" s="34">
        <f aca="true" t="shared" si="43" ref="AK95:BG95">SUM(AK17,AK25,AK53)</f>
        <v>4</v>
      </c>
      <c r="AL95" s="22">
        <f t="shared" si="43"/>
        <v>0</v>
      </c>
      <c r="AM95" s="22">
        <f t="shared" si="43"/>
        <v>0</v>
      </c>
      <c r="AN95" s="22">
        <f t="shared" si="43"/>
        <v>0</v>
      </c>
      <c r="AO95" s="22">
        <f t="shared" si="43"/>
        <v>0</v>
      </c>
      <c r="AP95" s="34">
        <f t="shared" si="43"/>
        <v>2</v>
      </c>
      <c r="AQ95" s="22">
        <f t="shared" si="43"/>
        <v>0</v>
      </c>
      <c r="AR95" s="22">
        <f t="shared" si="43"/>
        <v>0</v>
      </c>
      <c r="AS95" s="22">
        <f t="shared" si="43"/>
        <v>2</v>
      </c>
      <c r="AT95" s="34">
        <f t="shared" si="43"/>
        <v>0</v>
      </c>
      <c r="AU95" s="22">
        <f t="shared" si="43"/>
        <v>0</v>
      </c>
      <c r="AV95" s="22">
        <f t="shared" si="43"/>
        <v>0</v>
      </c>
      <c r="AW95" s="34">
        <f t="shared" si="43"/>
        <v>2</v>
      </c>
      <c r="AX95" s="11">
        <f t="shared" si="43"/>
        <v>10</v>
      </c>
      <c r="AY95" s="7">
        <f t="shared" si="43"/>
        <v>0</v>
      </c>
      <c r="AZ95" s="7">
        <f t="shared" si="43"/>
        <v>0</v>
      </c>
      <c r="BA95" s="7">
        <f t="shared" si="43"/>
        <v>0</v>
      </c>
      <c r="BB95" s="7">
        <f t="shared" si="43"/>
        <v>0</v>
      </c>
      <c r="BC95" s="7">
        <f t="shared" si="43"/>
        <v>0</v>
      </c>
      <c r="BD95" s="7">
        <f t="shared" si="43"/>
        <v>0</v>
      </c>
      <c r="BE95" s="7">
        <f t="shared" si="43"/>
        <v>0</v>
      </c>
      <c r="BF95" s="7">
        <f t="shared" si="43"/>
        <v>0</v>
      </c>
      <c r="BG95" s="7">
        <f t="shared" si="43"/>
        <v>16</v>
      </c>
    </row>
    <row r="96" spans="1:59" ht="15" customHeight="1">
      <c r="A96" s="33"/>
      <c r="B96" s="45" t="s">
        <v>118</v>
      </c>
      <c r="C96" s="45"/>
      <c r="D96" s="45"/>
      <c r="E96" s="7">
        <f aca="true" t="shared" si="44" ref="E96:AJ96">SUM(E18,E26,E54)</f>
        <v>0</v>
      </c>
      <c r="F96" s="7">
        <f t="shared" si="44"/>
        <v>0</v>
      </c>
      <c r="G96" s="7">
        <f t="shared" si="44"/>
        <v>0</v>
      </c>
      <c r="H96" s="7">
        <f t="shared" si="44"/>
        <v>0</v>
      </c>
      <c r="I96" s="7">
        <f t="shared" si="44"/>
        <v>0</v>
      </c>
      <c r="J96" s="7">
        <f t="shared" si="44"/>
        <v>0</v>
      </c>
      <c r="K96" s="7">
        <f t="shared" si="44"/>
        <v>0</v>
      </c>
      <c r="L96" s="7">
        <f t="shared" si="44"/>
        <v>0</v>
      </c>
      <c r="M96" s="7">
        <f t="shared" si="44"/>
        <v>0</v>
      </c>
      <c r="N96" s="7">
        <f t="shared" si="44"/>
        <v>0</v>
      </c>
      <c r="O96" s="7">
        <f t="shared" si="44"/>
        <v>0</v>
      </c>
      <c r="P96" s="7">
        <f t="shared" si="44"/>
        <v>0</v>
      </c>
      <c r="Q96" s="7">
        <f t="shared" si="44"/>
        <v>0</v>
      </c>
      <c r="R96" s="22">
        <f t="shared" si="44"/>
        <v>0</v>
      </c>
      <c r="S96" s="34">
        <f t="shared" si="44"/>
        <v>12</v>
      </c>
      <c r="T96" s="34">
        <f t="shared" si="44"/>
        <v>6</v>
      </c>
      <c r="U96" s="22">
        <f t="shared" si="44"/>
        <v>0</v>
      </c>
      <c r="V96" s="11">
        <f t="shared" si="44"/>
        <v>18</v>
      </c>
      <c r="W96" s="7">
        <f t="shared" si="44"/>
        <v>0</v>
      </c>
      <c r="X96" s="7">
        <f t="shared" si="44"/>
        <v>0</v>
      </c>
      <c r="Y96" s="7">
        <f t="shared" si="44"/>
        <v>0</v>
      </c>
      <c r="Z96" s="7">
        <f t="shared" si="44"/>
        <v>0</v>
      </c>
      <c r="AA96" s="7">
        <f t="shared" si="44"/>
        <v>0</v>
      </c>
      <c r="AB96" s="7">
        <f t="shared" si="44"/>
        <v>0</v>
      </c>
      <c r="AC96" s="7">
        <f t="shared" si="44"/>
        <v>0</v>
      </c>
      <c r="AD96" s="22">
        <f t="shared" si="44"/>
        <v>0</v>
      </c>
      <c r="AE96" s="22">
        <f t="shared" si="44"/>
        <v>0</v>
      </c>
      <c r="AF96" s="22">
        <f t="shared" si="44"/>
        <v>0</v>
      </c>
      <c r="AG96" s="22">
        <f t="shared" si="44"/>
        <v>0</v>
      </c>
      <c r="AH96" s="22">
        <f t="shared" si="44"/>
        <v>0</v>
      </c>
      <c r="AI96" s="22">
        <f t="shared" si="44"/>
        <v>0</v>
      </c>
      <c r="AJ96" s="22">
        <f t="shared" si="44"/>
        <v>0</v>
      </c>
      <c r="AK96" s="34">
        <f aca="true" t="shared" si="45" ref="AK96:BG96">SUM(AK18,AK26,AK54)</f>
        <v>6</v>
      </c>
      <c r="AL96" s="22">
        <f t="shared" si="45"/>
        <v>0</v>
      </c>
      <c r="AM96" s="22">
        <f t="shared" si="45"/>
        <v>0</v>
      </c>
      <c r="AN96" s="22">
        <f t="shared" si="45"/>
        <v>0</v>
      </c>
      <c r="AO96" s="22">
        <f t="shared" si="45"/>
        <v>0</v>
      </c>
      <c r="AP96" s="34">
        <f t="shared" si="45"/>
        <v>6</v>
      </c>
      <c r="AQ96" s="22">
        <f t="shared" si="45"/>
        <v>0</v>
      </c>
      <c r="AR96" s="22">
        <f t="shared" si="45"/>
        <v>0</v>
      </c>
      <c r="AS96" s="22">
        <f t="shared" si="45"/>
        <v>0</v>
      </c>
      <c r="AT96" s="34">
        <f t="shared" si="45"/>
        <v>3</v>
      </c>
      <c r="AU96" s="22">
        <f t="shared" si="45"/>
        <v>0</v>
      </c>
      <c r="AV96" s="22">
        <f t="shared" si="45"/>
        <v>0</v>
      </c>
      <c r="AW96" s="34">
        <f t="shared" si="45"/>
        <v>6</v>
      </c>
      <c r="AX96" s="11">
        <f t="shared" si="45"/>
        <v>21</v>
      </c>
      <c r="AY96" s="7">
        <f t="shared" si="45"/>
        <v>0</v>
      </c>
      <c r="AZ96" s="7">
        <f t="shared" si="45"/>
        <v>0</v>
      </c>
      <c r="BA96" s="7">
        <f t="shared" si="45"/>
        <v>0</v>
      </c>
      <c r="BB96" s="7">
        <f t="shared" si="45"/>
        <v>0</v>
      </c>
      <c r="BC96" s="7">
        <f t="shared" si="45"/>
        <v>0</v>
      </c>
      <c r="BD96" s="7">
        <f t="shared" si="45"/>
        <v>0</v>
      </c>
      <c r="BE96" s="7">
        <f t="shared" si="45"/>
        <v>0</v>
      </c>
      <c r="BF96" s="7">
        <f t="shared" si="45"/>
        <v>0</v>
      </c>
      <c r="BG96" s="7">
        <f t="shared" si="45"/>
        <v>39</v>
      </c>
    </row>
    <row r="97" spans="5:58" ht="15" customHeight="1"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6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7"/>
      <c r="AI97" s="15"/>
      <c r="AJ97" s="15"/>
      <c r="AK97" s="17"/>
      <c r="AL97" s="15"/>
      <c r="AM97" s="15"/>
      <c r="AN97" s="15"/>
      <c r="AO97" s="15"/>
      <c r="AP97" s="17"/>
      <c r="AQ97" s="15"/>
      <c r="AR97" s="15"/>
      <c r="AS97" s="17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</row>
    <row r="98" ht="15" customHeight="1"/>
    <row r="99" ht="15" customHeight="1"/>
    <row r="100" ht="15" customHeight="1"/>
    <row r="101" ht="15" customHeight="1"/>
    <row r="102" ht="15" customHeight="1"/>
    <row r="103" ht="15" customHeight="1">
      <c r="AU103" s="19"/>
    </row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</sheetData>
  <sheetProtection/>
  <mergeCells count="110">
    <mergeCell ref="BE1:BE3"/>
    <mergeCell ref="B43:B46"/>
    <mergeCell ref="C43:C46"/>
    <mergeCell ref="B84:B87"/>
    <mergeCell ref="C84:C87"/>
    <mergeCell ref="B73:B75"/>
    <mergeCell ref="C73:C75"/>
    <mergeCell ref="B63:B66"/>
    <mergeCell ref="C63:C66"/>
    <mergeCell ref="B67:B70"/>
    <mergeCell ref="AW1:AW3"/>
    <mergeCell ref="B59:B62"/>
    <mergeCell ref="C59:C62"/>
    <mergeCell ref="AM1:AM3"/>
    <mergeCell ref="AC1:AC3"/>
    <mergeCell ref="D1:D6"/>
    <mergeCell ref="J1:J3"/>
    <mergeCell ref="K1:K3"/>
    <mergeCell ref="E4:BF4"/>
    <mergeCell ref="Q1:Q3"/>
    <mergeCell ref="AZ1:AZ3"/>
    <mergeCell ref="BC1:BC3"/>
    <mergeCell ref="AI1:AI3"/>
    <mergeCell ref="AE1:AE3"/>
    <mergeCell ref="AF1:AF3"/>
    <mergeCell ref="AG1:AG3"/>
    <mergeCell ref="AH1:AH3"/>
    <mergeCell ref="AN1:AN3"/>
    <mergeCell ref="AO1:AO3"/>
    <mergeCell ref="BA1:BA3"/>
    <mergeCell ref="Y1:Y3"/>
    <mergeCell ref="BF1:BF3"/>
    <mergeCell ref="AP1:AP3"/>
    <mergeCell ref="AQ1:AQ3"/>
    <mergeCell ref="BD1:BD3"/>
    <mergeCell ref="AR1:AR3"/>
    <mergeCell ref="AS1:AS3"/>
    <mergeCell ref="AT1:AT3"/>
    <mergeCell ref="AU1:AU3"/>
    <mergeCell ref="BB1:BB3"/>
    <mergeCell ref="T1:T3"/>
    <mergeCell ref="P1:P3"/>
    <mergeCell ref="S1:S3"/>
    <mergeCell ref="U1:U3"/>
    <mergeCell ref="W1:W3"/>
    <mergeCell ref="X1:X3"/>
    <mergeCell ref="V1:V3"/>
    <mergeCell ref="AY1:AY3"/>
    <mergeCell ref="Z1:Z3"/>
    <mergeCell ref="AA1:AA3"/>
    <mergeCell ref="AB1:AB3"/>
    <mergeCell ref="AJ1:AJ3"/>
    <mergeCell ref="AV1:AV3"/>
    <mergeCell ref="AK1:AK3"/>
    <mergeCell ref="AL1:AL3"/>
    <mergeCell ref="AD1:AD3"/>
    <mergeCell ref="AX1:AX3"/>
    <mergeCell ref="A1:A92"/>
    <mergeCell ref="B7:B8"/>
    <mergeCell ref="C7:C8"/>
    <mergeCell ref="B23:B26"/>
    <mergeCell ref="C23:C26"/>
    <mergeCell ref="C11:C12"/>
    <mergeCell ref="C1:C6"/>
    <mergeCell ref="B11:B12"/>
    <mergeCell ref="B27:B30"/>
    <mergeCell ref="B55:B58"/>
    <mergeCell ref="H1:H3"/>
    <mergeCell ref="O1:O3"/>
    <mergeCell ref="M1:M3"/>
    <mergeCell ref="E1:E3"/>
    <mergeCell ref="F1:F3"/>
    <mergeCell ref="G1:G3"/>
    <mergeCell ref="L1:L3"/>
    <mergeCell ref="I1:I3"/>
    <mergeCell ref="BG1:BG6"/>
    <mergeCell ref="B15:B18"/>
    <mergeCell ref="C15:C18"/>
    <mergeCell ref="B9:B10"/>
    <mergeCell ref="C9:C10"/>
    <mergeCell ref="B1:B6"/>
    <mergeCell ref="N1:N3"/>
    <mergeCell ref="R1:R3"/>
    <mergeCell ref="B13:B14"/>
    <mergeCell ref="C13:C14"/>
    <mergeCell ref="B19:B22"/>
    <mergeCell ref="C55:C58"/>
    <mergeCell ref="B35:B38"/>
    <mergeCell ref="C35:C38"/>
    <mergeCell ref="B39:B42"/>
    <mergeCell ref="C39:C42"/>
    <mergeCell ref="B31:B34"/>
    <mergeCell ref="C31:C34"/>
    <mergeCell ref="C19:C22"/>
    <mergeCell ref="B51:B54"/>
    <mergeCell ref="B93:D93"/>
    <mergeCell ref="B96:D96"/>
    <mergeCell ref="C47:C50"/>
    <mergeCell ref="B47:B50"/>
    <mergeCell ref="C76:C79"/>
    <mergeCell ref="B76:B79"/>
    <mergeCell ref="B94:D94"/>
    <mergeCell ref="B95:D95"/>
    <mergeCell ref="C67:C70"/>
    <mergeCell ref="C90:C92"/>
    <mergeCell ref="B90:B92"/>
    <mergeCell ref="B80:B83"/>
    <mergeCell ref="C80:C83"/>
    <mergeCell ref="C27:C30"/>
    <mergeCell ref="C51:C54"/>
  </mergeCells>
  <conditionalFormatting sqref="E93:BG93">
    <cfRule type="cellIs" priority="1" dxfId="0" operator="notEqual" stopIfTrue="1">
      <formula>36</formula>
    </cfRule>
  </conditionalFormatting>
  <printOptions/>
  <pageMargins left="0.31496062992125984" right="0.35433070866141736" top="0.3937007874015748" bottom="0.3937007874015748" header="0.31496062992125984" footer="0.31496062992125984"/>
  <pageSetup horizontalDpi="600" verticalDpi="6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BG100"/>
  <sheetViews>
    <sheetView tabSelected="1" view="pageBreakPreview" zoomScale="70" zoomScaleSheetLayoutView="70" zoomScalePageLayoutView="0" workbookViewId="0" topLeftCell="A1">
      <selection activeCell="S31" sqref="S31"/>
    </sheetView>
  </sheetViews>
  <sheetFormatPr defaultColWidth="9.140625" defaultRowHeight="15"/>
  <cols>
    <col min="1" max="1" width="2.57421875" style="1" customWidth="1"/>
    <col min="2" max="2" width="10.57421875" style="1" customWidth="1"/>
    <col min="3" max="3" width="33.140625" style="31" customWidth="1"/>
    <col min="4" max="4" width="9.28125" style="1" customWidth="1"/>
    <col min="5" max="17" width="3.7109375" style="1" customWidth="1"/>
    <col min="18" max="18" width="3.8515625" style="1" customWidth="1"/>
    <col min="19" max="21" width="3.7109375" style="1" customWidth="1"/>
    <col min="22" max="22" width="5.140625" style="18" customWidth="1"/>
    <col min="23" max="49" width="3.7109375" style="1" customWidth="1"/>
    <col min="50" max="50" width="5.140625" style="1" customWidth="1"/>
    <col min="51" max="58" width="3.7109375" style="1" customWidth="1"/>
    <col min="59" max="59" width="6.8515625" style="1" customWidth="1"/>
    <col min="60" max="16384" width="9.140625" style="1" customWidth="1"/>
  </cols>
  <sheetData>
    <row r="1" spans="1:59" ht="109.5" customHeight="1">
      <c r="A1" s="62" t="s">
        <v>194</v>
      </c>
      <c r="B1" s="51" t="s">
        <v>1</v>
      </c>
      <c r="C1" s="67" t="s">
        <v>2</v>
      </c>
      <c r="D1" s="78" t="s">
        <v>3</v>
      </c>
      <c r="E1" s="59" t="s">
        <v>4</v>
      </c>
      <c r="F1" s="59" t="s">
        <v>5</v>
      </c>
      <c r="G1" s="59" t="s">
        <v>6</v>
      </c>
      <c r="H1" s="59" t="s">
        <v>7</v>
      </c>
      <c r="I1" s="59" t="s">
        <v>8</v>
      </c>
      <c r="J1" s="53" t="s">
        <v>9</v>
      </c>
      <c r="K1" s="53" t="s">
        <v>10</v>
      </c>
      <c r="L1" s="53" t="s">
        <v>11</v>
      </c>
      <c r="M1" s="53" t="s">
        <v>12</v>
      </c>
      <c r="N1" s="53" t="s">
        <v>13</v>
      </c>
      <c r="O1" s="53" t="s">
        <v>14</v>
      </c>
      <c r="P1" s="53" t="s">
        <v>15</v>
      </c>
      <c r="Q1" s="53" t="s">
        <v>16</v>
      </c>
      <c r="R1" s="53" t="s">
        <v>17</v>
      </c>
      <c r="S1" s="59" t="s">
        <v>18</v>
      </c>
      <c r="T1" s="53" t="s">
        <v>19</v>
      </c>
      <c r="U1" s="53" t="s">
        <v>20</v>
      </c>
      <c r="V1" s="74" t="s">
        <v>21</v>
      </c>
      <c r="W1" s="56" t="s">
        <v>22</v>
      </c>
      <c r="X1" s="71" t="s">
        <v>23</v>
      </c>
      <c r="Y1" s="56" t="s">
        <v>24</v>
      </c>
      <c r="Z1" s="56" t="s">
        <v>25</v>
      </c>
      <c r="AA1" s="56" t="s">
        <v>26</v>
      </c>
      <c r="AB1" s="56" t="s">
        <v>27</v>
      </c>
      <c r="AC1" s="71" t="s">
        <v>28</v>
      </c>
      <c r="AD1" s="56" t="s">
        <v>29</v>
      </c>
      <c r="AE1" s="70" t="s">
        <v>198</v>
      </c>
      <c r="AF1" s="70" t="s">
        <v>199</v>
      </c>
      <c r="AG1" s="84" t="s">
        <v>200</v>
      </c>
      <c r="AH1" s="70" t="s">
        <v>201</v>
      </c>
      <c r="AI1" s="70" t="s">
        <v>202</v>
      </c>
      <c r="AJ1" s="70" t="s">
        <v>203</v>
      </c>
      <c r="AK1" s="77" t="s">
        <v>204</v>
      </c>
      <c r="AL1" s="70" t="s">
        <v>205</v>
      </c>
      <c r="AM1" s="70" t="s">
        <v>206</v>
      </c>
      <c r="AN1" s="70" t="s">
        <v>207</v>
      </c>
      <c r="AO1" s="77" t="s">
        <v>208</v>
      </c>
      <c r="AP1" s="70" t="s">
        <v>209</v>
      </c>
      <c r="AQ1" s="70" t="s">
        <v>210</v>
      </c>
      <c r="AR1" s="70" t="s">
        <v>211</v>
      </c>
      <c r="AS1" s="70" t="s">
        <v>212</v>
      </c>
      <c r="AT1" s="77" t="s">
        <v>213</v>
      </c>
      <c r="AU1" s="70" t="s">
        <v>214</v>
      </c>
      <c r="AV1" s="70" t="s">
        <v>215</v>
      </c>
      <c r="AW1" s="70" t="s">
        <v>216</v>
      </c>
      <c r="AX1" s="81" t="s">
        <v>30</v>
      </c>
      <c r="AY1" s="77" t="s">
        <v>217</v>
      </c>
      <c r="AZ1" s="70" t="s">
        <v>218</v>
      </c>
      <c r="BA1" s="70" t="s">
        <v>219</v>
      </c>
      <c r="BB1" s="70" t="s">
        <v>220</v>
      </c>
      <c r="BC1" s="70" t="s">
        <v>221</v>
      </c>
      <c r="BD1" s="77" t="s">
        <v>222</v>
      </c>
      <c r="BE1" s="77" t="s">
        <v>223</v>
      </c>
      <c r="BF1" s="77" t="s">
        <v>224</v>
      </c>
      <c r="BG1" s="49" t="s">
        <v>31</v>
      </c>
    </row>
    <row r="2" spans="1:59" ht="16.5" customHeight="1">
      <c r="A2" s="63"/>
      <c r="B2" s="51"/>
      <c r="C2" s="68"/>
      <c r="D2" s="78"/>
      <c r="E2" s="60"/>
      <c r="F2" s="60"/>
      <c r="G2" s="60"/>
      <c r="H2" s="60"/>
      <c r="I2" s="60"/>
      <c r="J2" s="54"/>
      <c r="K2" s="54"/>
      <c r="L2" s="54"/>
      <c r="M2" s="54"/>
      <c r="N2" s="54"/>
      <c r="O2" s="54"/>
      <c r="P2" s="54"/>
      <c r="Q2" s="54"/>
      <c r="R2" s="54"/>
      <c r="S2" s="60"/>
      <c r="T2" s="54"/>
      <c r="U2" s="54"/>
      <c r="V2" s="75"/>
      <c r="W2" s="57"/>
      <c r="X2" s="72"/>
      <c r="Y2" s="57"/>
      <c r="Z2" s="57"/>
      <c r="AA2" s="57"/>
      <c r="AB2" s="57"/>
      <c r="AC2" s="72"/>
      <c r="AD2" s="57"/>
      <c r="AE2" s="70"/>
      <c r="AF2" s="70"/>
      <c r="AG2" s="84"/>
      <c r="AH2" s="70"/>
      <c r="AI2" s="70"/>
      <c r="AJ2" s="70"/>
      <c r="AK2" s="77"/>
      <c r="AL2" s="70"/>
      <c r="AM2" s="70"/>
      <c r="AN2" s="70"/>
      <c r="AO2" s="77"/>
      <c r="AP2" s="70"/>
      <c r="AQ2" s="70"/>
      <c r="AR2" s="70"/>
      <c r="AS2" s="70"/>
      <c r="AT2" s="77"/>
      <c r="AU2" s="70"/>
      <c r="AV2" s="70"/>
      <c r="AW2" s="70"/>
      <c r="AX2" s="82"/>
      <c r="AY2" s="77"/>
      <c r="AZ2" s="70"/>
      <c r="BA2" s="70"/>
      <c r="BB2" s="70"/>
      <c r="BC2" s="70"/>
      <c r="BD2" s="77"/>
      <c r="BE2" s="77"/>
      <c r="BF2" s="77"/>
      <c r="BG2" s="50"/>
    </row>
    <row r="3" spans="1:59" ht="16.5" customHeight="1">
      <c r="A3" s="63"/>
      <c r="B3" s="51"/>
      <c r="C3" s="68"/>
      <c r="D3" s="78"/>
      <c r="E3" s="61"/>
      <c r="F3" s="61"/>
      <c r="G3" s="61"/>
      <c r="H3" s="61"/>
      <c r="I3" s="61"/>
      <c r="J3" s="55"/>
      <c r="K3" s="55"/>
      <c r="L3" s="55"/>
      <c r="M3" s="55"/>
      <c r="N3" s="55"/>
      <c r="O3" s="55"/>
      <c r="P3" s="55"/>
      <c r="Q3" s="55"/>
      <c r="R3" s="55"/>
      <c r="S3" s="61"/>
      <c r="T3" s="55"/>
      <c r="U3" s="55"/>
      <c r="V3" s="76"/>
      <c r="W3" s="58"/>
      <c r="X3" s="73"/>
      <c r="Y3" s="58"/>
      <c r="Z3" s="58"/>
      <c r="AA3" s="58"/>
      <c r="AB3" s="58"/>
      <c r="AC3" s="73"/>
      <c r="AD3" s="58"/>
      <c r="AE3" s="70"/>
      <c r="AF3" s="70"/>
      <c r="AG3" s="84"/>
      <c r="AH3" s="70"/>
      <c r="AI3" s="70"/>
      <c r="AJ3" s="70"/>
      <c r="AK3" s="77"/>
      <c r="AL3" s="70"/>
      <c r="AM3" s="70"/>
      <c r="AN3" s="70"/>
      <c r="AO3" s="77"/>
      <c r="AP3" s="70"/>
      <c r="AQ3" s="70"/>
      <c r="AR3" s="70"/>
      <c r="AS3" s="70"/>
      <c r="AT3" s="77"/>
      <c r="AU3" s="70"/>
      <c r="AV3" s="70"/>
      <c r="AW3" s="70"/>
      <c r="AX3" s="83"/>
      <c r="AY3" s="77"/>
      <c r="AZ3" s="70"/>
      <c r="BA3" s="70"/>
      <c r="BB3" s="70"/>
      <c r="BC3" s="70"/>
      <c r="BD3" s="77"/>
      <c r="BE3" s="77"/>
      <c r="BF3" s="77"/>
      <c r="BG3" s="50"/>
    </row>
    <row r="4" spans="1:59" ht="15">
      <c r="A4" s="63"/>
      <c r="B4" s="51"/>
      <c r="C4" s="68"/>
      <c r="D4" s="78"/>
      <c r="E4" s="80" t="s">
        <v>32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50"/>
    </row>
    <row r="5" spans="1:59" ht="15">
      <c r="A5" s="63"/>
      <c r="B5" s="52"/>
      <c r="C5" s="68"/>
      <c r="D5" s="79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2">
        <v>16</v>
      </c>
      <c r="U5" s="2">
        <v>17</v>
      </c>
      <c r="V5" s="3"/>
      <c r="W5" s="2">
        <v>18</v>
      </c>
      <c r="X5" s="2">
        <v>19</v>
      </c>
      <c r="Y5" s="2">
        <v>20</v>
      </c>
      <c r="Z5" s="2">
        <v>21</v>
      </c>
      <c r="AA5" s="2">
        <v>22</v>
      </c>
      <c r="AB5" s="2">
        <v>23</v>
      </c>
      <c r="AC5" s="2">
        <v>24</v>
      </c>
      <c r="AD5" s="2">
        <v>25</v>
      </c>
      <c r="AE5" s="2">
        <v>26</v>
      </c>
      <c r="AF5" s="2">
        <v>27</v>
      </c>
      <c r="AG5" s="2">
        <v>28</v>
      </c>
      <c r="AH5" s="2">
        <v>29</v>
      </c>
      <c r="AI5" s="2">
        <v>30</v>
      </c>
      <c r="AJ5" s="2">
        <v>31</v>
      </c>
      <c r="AK5" s="2">
        <v>32</v>
      </c>
      <c r="AL5" s="2">
        <v>33</v>
      </c>
      <c r="AM5" s="2">
        <v>34</v>
      </c>
      <c r="AN5" s="2">
        <v>35</v>
      </c>
      <c r="AO5" s="2">
        <v>36</v>
      </c>
      <c r="AP5" s="2">
        <v>37</v>
      </c>
      <c r="AQ5" s="2">
        <v>38</v>
      </c>
      <c r="AR5" s="2">
        <v>39</v>
      </c>
      <c r="AS5" s="2">
        <v>40</v>
      </c>
      <c r="AT5" s="2">
        <v>41</v>
      </c>
      <c r="AU5" s="2">
        <v>42</v>
      </c>
      <c r="AV5" s="2">
        <v>43</v>
      </c>
      <c r="AW5" s="2">
        <v>44</v>
      </c>
      <c r="AX5" s="3"/>
      <c r="AY5" s="2">
        <v>45</v>
      </c>
      <c r="AZ5" s="2">
        <v>46</v>
      </c>
      <c r="BA5" s="2">
        <v>47</v>
      </c>
      <c r="BB5" s="2">
        <v>48</v>
      </c>
      <c r="BC5" s="2">
        <v>49</v>
      </c>
      <c r="BD5" s="2">
        <v>50</v>
      </c>
      <c r="BE5" s="2">
        <v>51</v>
      </c>
      <c r="BF5" s="2">
        <v>52</v>
      </c>
      <c r="BG5" s="50"/>
    </row>
    <row r="6" spans="1:59" ht="21.75">
      <c r="A6" s="63"/>
      <c r="B6" s="52"/>
      <c r="C6" s="69"/>
      <c r="D6" s="79"/>
      <c r="E6" s="4">
        <v>1</v>
      </c>
      <c r="F6" s="4">
        <v>2</v>
      </c>
      <c r="G6" s="4">
        <v>3</v>
      </c>
      <c r="H6" s="4">
        <v>4</v>
      </c>
      <c r="I6" s="4">
        <v>5</v>
      </c>
      <c r="J6" s="4">
        <v>6</v>
      </c>
      <c r="K6" s="4">
        <v>7</v>
      </c>
      <c r="L6" s="4">
        <v>8</v>
      </c>
      <c r="M6" s="4">
        <v>9</v>
      </c>
      <c r="N6" s="4">
        <v>10</v>
      </c>
      <c r="O6" s="4">
        <v>11</v>
      </c>
      <c r="P6" s="4">
        <v>12</v>
      </c>
      <c r="Q6" s="4">
        <v>13</v>
      </c>
      <c r="R6" s="4">
        <v>14</v>
      </c>
      <c r="S6" s="4">
        <v>15</v>
      </c>
      <c r="T6" s="4">
        <v>16</v>
      </c>
      <c r="U6" s="4">
        <v>17</v>
      </c>
      <c r="V6" s="5"/>
      <c r="W6" s="4" t="s">
        <v>33</v>
      </c>
      <c r="X6" s="4" t="s">
        <v>33</v>
      </c>
      <c r="Y6" s="4">
        <v>1</v>
      </c>
      <c r="Z6" s="4">
        <v>2</v>
      </c>
      <c r="AA6" s="4">
        <v>3</v>
      </c>
      <c r="AB6" s="4">
        <v>4</v>
      </c>
      <c r="AC6" s="4">
        <v>5</v>
      </c>
      <c r="AD6" s="4">
        <v>6</v>
      </c>
      <c r="AE6" s="4">
        <v>7</v>
      </c>
      <c r="AF6" s="4">
        <v>8</v>
      </c>
      <c r="AG6" s="4">
        <v>9</v>
      </c>
      <c r="AH6" s="4">
        <v>10</v>
      </c>
      <c r="AI6" s="4">
        <v>11</v>
      </c>
      <c r="AJ6" s="4">
        <v>12</v>
      </c>
      <c r="AK6" s="4">
        <v>13</v>
      </c>
      <c r="AL6" s="4">
        <v>14</v>
      </c>
      <c r="AM6" s="4">
        <v>15</v>
      </c>
      <c r="AN6" s="4">
        <v>16</v>
      </c>
      <c r="AO6" s="4">
        <v>17</v>
      </c>
      <c r="AP6" s="4">
        <v>18</v>
      </c>
      <c r="AQ6" s="4">
        <v>19</v>
      </c>
      <c r="AR6" s="4">
        <v>20</v>
      </c>
      <c r="AS6" s="4">
        <v>21</v>
      </c>
      <c r="AT6" s="4">
        <v>22</v>
      </c>
      <c r="AU6" s="4">
        <v>23</v>
      </c>
      <c r="AV6" s="4">
        <v>24</v>
      </c>
      <c r="AW6" s="4" t="s">
        <v>114</v>
      </c>
      <c r="AX6" s="5"/>
      <c r="AY6" s="4" t="s">
        <v>33</v>
      </c>
      <c r="AZ6" s="4" t="s">
        <v>33</v>
      </c>
      <c r="BA6" s="4" t="s">
        <v>33</v>
      </c>
      <c r="BB6" s="4" t="s">
        <v>33</v>
      </c>
      <c r="BC6" s="4" t="s">
        <v>33</v>
      </c>
      <c r="BD6" s="4" t="s">
        <v>33</v>
      </c>
      <c r="BE6" s="4" t="s">
        <v>33</v>
      </c>
      <c r="BF6" s="4" t="s">
        <v>33</v>
      </c>
      <c r="BG6" s="50"/>
    </row>
    <row r="7" spans="1:59" ht="15" customHeight="1">
      <c r="A7" s="64"/>
      <c r="B7" s="46" t="s">
        <v>54</v>
      </c>
      <c r="C7" s="67" t="s">
        <v>53</v>
      </c>
      <c r="D7" s="6" t="s">
        <v>36</v>
      </c>
      <c r="E7" s="7">
        <f>SUM(E9,E15,E13,E17)+E11+E19</f>
        <v>8</v>
      </c>
      <c r="F7" s="7">
        <f aca="true" t="shared" si="0" ref="F7:BG7">SUM(F9,F15,F13,F17)+F11+F19</f>
        <v>8</v>
      </c>
      <c r="G7" s="7">
        <f t="shared" si="0"/>
        <v>8</v>
      </c>
      <c r="H7" s="7">
        <f t="shared" si="0"/>
        <v>8</v>
      </c>
      <c r="I7" s="7">
        <f t="shared" si="0"/>
        <v>10</v>
      </c>
      <c r="J7" s="7">
        <f t="shared" si="0"/>
        <v>8</v>
      </c>
      <c r="K7" s="7">
        <f t="shared" si="0"/>
        <v>10</v>
      </c>
      <c r="L7" s="7">
        <f t="shared" si="0"/>
        <v>8</v>
      </c>
      <c r="M7" s="7">
        <f t="shared" si="0"/>
        <v>10</v>
      </c>
      <c r="N7" s="7">
        <f t="shared" si="0"/>
        <v>8</v>
      </c>
      <c r="O7" s="7">
        <f t="shared" si="0"/>
        <v>10</v>
      </c>
      <c r="P7" s="7">
        <f t="shared" si="0"/>
        <v>8</v>
      </c>
      <c r="Q7" s="7">
        <f t="shared" si="0"/>
        <v>10</v>
      </c>
      <c r="R7" s="7">
        <f t="shared" si="0"/>
        <v>8</v>
      </c>
      <c r="S7" s="7">
        <f t="shared" si="0"/>
        <v>10</v>
      </c>
      <c r="T7" s="7">
        <f t="shared" si="0"/>
        <v>8</v>
      </c>
      <c r="U7" s="7">
        <f t="shared" si="0"/>
        <v>12</v>
      </c>
      <c r="V7" s="11">
        <f t="shared" si="0"/>
        <v>152</v>
      </c>
      <c r="W7" s="7">
        <f t="shared" si="0"/>
        <v>0</v>
      </c>
      <c r="X7" s="7">
        <f t="shared" si="0"/>
        <v>0</v>
      </c>
      <c r="Y7" s="7">
        <f t="shared" si="0"/>
        <v>10</v>
      </c>
      <c r="Z7" s="7">
        <f t="shared" si="0"/>
        <v>8</v>
      </c>
      <c r="AA7" s="7">
        <f t="shared" si="0"/>
        <v>10</v>
      </c>
      <c r="AB7" s="7">
        <f t="shared" si="0"/>
        <v>8</v>
      </c>
      <c r="AC7" s="7">
        <f t="shared" si="0"/>
        <v>10</v>
      </c>
      <c r="AD7" s="7">
        <f t="shared" si="0"/>
        <v>8</v>
      </c>
      <c r="AE7" s="7">
        <f t="shared" si="0"/>
        <v>10</v>
      </c>
      <c r="AF7" s="7">
        <f t="shared" si="0"/>
        <v>8</v>
      </c>
      <c r="AG7" s="7">
        <f t="shared" si="0"/>
        <v>10</v>
      </c>
      <c r="AH7" s="7">
        <f t="shared" si="0"/>
        <v>8</v>
      </c>
      <c r="AI7" s="7">
        <f t="shared" si="0"/>
        <v>10</v>
      </c>
      <c r="AJ7" s="7">
        <f t="shared" si="0"/>
        <v>8</v>
      </c>
      <c r="AK7" s="7">
        <f t="shared" si="0"/>
        <v>10</v>
      </c>
      <c r="AL7" s="7">
        <f t="shared" si="0"/>
        <v>6</v>
      </c>
      <c r="AM7" s="7">
        <f t="shared" si="0"/>
        <v>10</v>
      </c>
      <c r="AN7" s="7">
        <f t="shared" si="0"/>
        <v>6</v>
      </c>
      <c r="AO7" s="7">
        <f t="shared" si="0"/>
        <v>10</v>
      </c>
      <c r="AP7" s="7">
        <f t="shared" si="0"/>
        <v>2</v>
      </c>
      <c r="AQ7" s="7">
        <f t="shared" si="0"/>
        <v>2</v>
      </c>
      <c r="AR7" s="7">
        <f t="shared" si="0"/>
        <v>0</v>
      </c>
      <c r="AS7" s="7">
        <f t="shared" si="0"/>
        <v>0</v>
      </c>
      <c r="AT7" s="7">
        <f t="shared" si="0"/>
        <v>0</v>
      </c>
      <c r="AU7" s="7">
        <f t="shared" si="0"/>
        <v>0</v>
      </c>
      <c r="AV7" s="7">
        <f t="shared" si="0"/>
        <v>0</v>
      </c>
      <c r="AW7" s="7">
        <f t="shared" si="0"/>
        <v>0</v>
      </c>
      <c r="AX7" s="11">
        <f t="shared" si="0"/>
        <v>154</v>
      </c>
      <c r="AY7" s="7">
        <f t="shared" si="0"/>
        <v>0</v>
      </c>
      <c r="AZ7" s="7">
        <f t="shared" si="0"/>
        <v>0</v>
      </c>
      <c r="BA7" s="7">
        <f t="shared" si="0"/>
        <v>0</v>
      </c>
      <c r="BB7" s="7">
        <f t="shared" si="0"/>
        <v>0</v>
      </c>
      <c r="BC7" s="7">
        <f t="shared" si="0"/>
        <v>0</v>
      </c>
      <c r="BD7" s="7">
        <f t="shared" si="0"/>
        <v>0</v>
      </c>
      <c r="BE7" s="7">
        <f t="shared" si="0"/>
        <v>0</v>
      </c>
      <c r="BF7" s="7">
        <f t="shared" si="0"/>
        <v>0</v>
      </c>
      <c r="BG7" s="23">
        <f t="shared" si="0"/>
        <v>306</v>
      </c>
    </row>
    <row r="8" spans="1:59" ht="28.5" customHeight="1">
      <c r="A8" s="64"/>
      <c r="B8" s="46"/>
      <c r="C8" s="69"/>
      <c r="D8" s="6" t="s">
        <v>37</v>
      </c>
      <c r="E8" s="7">
        <f>SUM(E10,E16,E14,E18)+E12+E20</f>
        <v>0</v>
      </c>
      <c r="F8" s="7">
        <f aca="true" t="shared" si="1" ref="F8:BG8">SUM(F10,F16,F14,F18)+F12+F20</f>
        <v>0</v>
      </c>
      <c r="G8" s="7">
        <f t="shared" si="1"/>
        <v>0</v>
      </c>
      <c r="H8" s="7">
        <f t="shared" si="1"/>
        <v>0</v>
      </c>
      <c r="I8" s="7">
        <f t="shared" si="1"/>
        <v>0</v>
      </c>
      <c r="J8" s="7">
        <f t="shared" si="1"/>
        <v>0</v>
      </c>
      <c r="K8" s="7">
        <f t="shared" si="1"/>
        <v>0</v>
      </c>
      <c r="L8" s="7">
        <f t="shared" si="1"/>
        <v>0</v>
      </c>
      <c r="M8" s="7">
        <f t="shared" si="1"/>
        <v>0</v>
      </c>
      <c r="N8" s="7">
        <f t="shared" si="1"/>
        <v>0</v>
      </c>
      <c r="O8" s="7">
        <f t="shared" si="1"/>
        <v>0</v>
      </c>
      <c r="P8" s="7">
        <f t="shared" si="1"/>
        <v>0</v>
      </c>
      <c r="Q8" s="7">
        <f t="shared" si="1"/>
        <v>0</v>
      </c>
      <c r="R8" s="7">
        <f t="shared" si="1"/>
        <v>0</v>
      </c>
      <c r="S8" s="7">
        <f t="shared" si="1"/>
        <v>0</v>
      </c>
      <c r="T8" s="7">
        <f t="shared" si="1"/>
        <v>0</v>
      </c>
      <c r="U8" s="7">
        <f t="shared" si="1"/>
        <v>0</v>
      </c>
      <c r="V8" s="11">
        <f t="shared" si="1"/>
        <v>0</v>
      </c>
      <c r="W8" s="7">
        <f t="shared" si="1"/>
        <v>0</v>
      </c>
      <c r="X8" s="7">
        <f t="shared" si="1"/>
        <v>0</v>
      </c>
      <c r="Y8" s="7">
        <f t="shared" si="1"/>
        <v>0</v>
      </c>
      <c r="Z8" s="7">
        <f t="shared" si="1"/>
        <v>0</v>
      </c>
      <c r="AA8" s="7">
        <f t="shared" si="1"/>
        <v>0</v>
      </c>
      <c r="AB8" s="7">
        <f t="shared" si="1"/>
        <v>0</v>
      </c>
      <c r="AC8" s="7">
        <f t="shared" si="1"/>
        <v>0</v>
      </c>
      <c r="AD8" s="7">
        <f t="shared" si="1"/>
        <v>0</v>
      </c>
      <c r="AE8" s="7">
        <f t="shared" si="1"/>
        <v>0</v>
      </c>
      <c r="AF8" s="7">
        <f t="shared" si="1"/>
        <v>0</v>
      </c>
      <c r="AG8" s="7">
        <f t="shared" si="1"/>
        <v>0</v>
      </c>
      <c r="AH8" s="7">
        <f t="shared" si="1"/>
        <v>0</v>
      </c>
      <c r="AI8" s="7">
        <f t="shared" si="1"/>
        <v>0</v>
      </c>
      <c r="AJ8" s="7">
        <f t="shared" si="1"/>
        <v>0</v>
      </c>
      <c r="AK8" s="7">
        <f t="shared" si="1"/>
        <v>0</v>
      </c>
      <c r="AL8" s="7">
        <f t="shared" si="1"/>
        <v>0</v>
      </c>
      <c r="AM8" s="7">
        <f t="shared" si="1"/>
        <v>0</v>
      </c>
      <c r="AN8" s="7">
        <f t="shared" si="1"/>
        <v>0</v>
      </c>
      <c r="AO8" s="7">
        <f t="shared" si="1"/>
        <v>0</v>
      </c>
      <c r="AP8" s="7">
        <f t="shared" si="1"/>
        <v>0</v>
      </c>
      <c r="AQ8" s="7">
        <f t="shared" si="1"/>
        <v>0</v>
      </c>
      <c r="AR8" s="7">
        <f t="shared" si="1"/>
        <v>0</v>
      </c>
      <c r="AS8" s="7">
        <f t="shared" si="1"/>
        <v>0</v>
      </c>
      <c r="AT8" s="7">
        <f t="shared" si="1"/>
        <v>0</v>
      </c>
      <c r="AU8" s="7">
        <f t="shared" si="1"/>
        <v>0</v>
      </c>
      <c r="AV8" s="7">
        <f t="shared" si="1"/>
        <v>0</v>
      </c>
      <c r="AW8" s="7">
        <f t="shared" si="1"/>
        <v>0</v>
      </c>
      <c r="AX8" s="11">
        <f t="shared" si="1"/>
        <v>0</v>
      </c>
      <c r="AY8" s="7">
        <f t="shared" si="1"/>
        <v>0</v>
      </c>
      <c r="AZ8" s="7">
        <f t="shared" si="1"/>
        <v>0</v>
      </c>
      <c r="BA8" s="7">
        <f t="shared" si="1"/>
        <v>0</v>
      </c>
      <c r="BB8" s="7">
        <f t="shared" si="1"/>
        <v>0</v>
      </c>
      <c r="BC8" s="7">
        <f t="shared" si="1"/>
        <v>0</v>
      </c>
      <c r="BD8" s="7">
        <f t="shared" si="1"/>
        <v>0</v>
      </c>
      <c r="BE8" s="7">
        <f t="shared" si="1"/>
        <v>0</v>
      </c>
      <c r="BF8" s="7">
        <f t="shared" si="1"/>
        <v>0</v>
      </c>
      <c r="BG8" s="23">
        <f t="shared" si="1"/>
        <v>0</v>
      </c>
    </row>
    <row r="9" spans="1:59" ht="15" customHeight="1">
      <c r="A9" s="64"/>
      <c r="B9" s="42" t="s">
        <v>55</v>
      </c>
      <c r="C9" s="44" t="s">
        <v>43</v>
      </c>
      <c r="D9" s="6" t="s">
        <v>36</v>
      </c>
      <c r="E9" s="9">
        <v>2</v>
      </c>
      <c r="F9" s="9">
        <v>2</v>
      </c>
      <c r="G9" s="9">
        <v>2</v>
      </c>
      <c r="H9" s="9">
        <v>2</v>
      </c>
      <c r="I9" s="9">
        <v>2</v>
      </c>
      <c r="J9" s="9">
        <v>2</v>
      </c>
      <c r="K9" s="9">
        <v>2</v>
      </c>
      <c r="L9" s="9">
        <v>2</v>
      </c>
      <c r="M9" s="9">
        <v>2</v>
      </c>
      <c r="N9" s="9">
        <v>2</v>
      </c>
      <c r="O9" s="9">
        <v>2</v>
      </c>
      <c r="P9" s="9">
        <v>2</v>
      </c>
      <c r="Q9" s="9">
        <v>2</v>
      </c>
      <c r="R9" s="9">
        <v>2</v>
      </c>
      <c r="S9" s="9">
        <v>2</v>
      </c>
      <c r="T9" s="9">
        <v>2</v>
      </c>
      <c r="U9" s="28">
        <v>4</v>
      </c>
      <c r="V9" s="8">
        <f aca="true" t="shared" si="2" ref="V9:V18">SUM(E9:U9)</f>
        <v>36</v>
      </c>
      <c r="W9" s="9">
        <v>0</v>
      </c>
      <c r="X9" s="9">
        <v>0</v>
      </c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9"/>
      <c r="AX9" s="8">
        <f aca="true" t="shared" si="3" ref="AX9:AX18">SUM(Y9:AW9)</f>
        <v>0</v>
      </c>
      <c r="AY9" s="9">
        <v>0</v>
      </c>
      <c r="AZ9" s="9">
        <v>0</v>
      </c>
      <c r="BA9" s="9">
        <v>0</v>
      </c>
      <c r="BB9" s="9">
        <v>0</v>
      </c>
      <c r="BC9" s="9">
        <v>0</v>
      </c>
      <c r="BD9" s="9">
        <v>0</v>
      </c>
      <c r="BE9" s="9">
        <v>0</v>
      </c>
      <c r="BF9" s="9">
        <v>0</v>
      </c>
      <c r="BG9" s="10">
        <f aca="true" t="shared" si="4" ref="BG9:BG18">SUM(V9+AX9)</f>
        <v>36</v>
      </c>
    </row>
    <row r="10" spans="1:59" ht="15" customHeight="1">
      <c r="A10" s="64"/>
      <c r="B10" s="42"/>
      <c r="C10" s="44"/>
      <c r="D10" s="6" t="s">
        <v>37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13"/>
      <c r="U10" s="13"/>
      <c r="V10" s="8">
        <f t="shared" si="2"/>
        <v>0</v>
      </c>
      <c r="W10" s="9">
        <v>0</v>
      </c>
      <c r="X10" s="9">
        <v>0</v>
      </c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9"/>
      <c r="AX10" s="8">
        <f t="shared" si="3"/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>
        <v>0</v>
      </c>
      <c r="BE10" s="9">
        <v>0</v>
      </c>
      <c r="BF10" s="9">
        <v>0</v>
      </c>
      <c r="BG10" s="10">
        <f t="shared" si="4"/>
        <v>0</v>
      </c>
    </row>
    <row r="11" spans="1:59" ht="15" customHeight="1">
      <c r="A11" s="64"/>
      <c r="B11" s="42" t="s">
        <v>56</v>
      </c>
      <c r="C11" s="44" t="s">
        <v>57</v>
      </c>
      <c r="D11" s="6" t="s">
        <v>36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8">
        <f>SUM(E11:U11)</f>
        <v>0</v>
      </c>
      <c r="W11" s="9">
        <v>0</v>
      </c>
      <c r="X11" s="9">
        <v>0</v>
      </c>
      <c r="Y11" s="9">
        <v>4</v>
      </c>
      <c r="Z11" s="9">
        <v>2</v>
      </c>
      <c r="AA11" s="9">
        <v>4</v>
      </c>
      <c r="AB11" s="9">
        <v>2</v>
      </c>
      <c r="AC11" s="9">
        <v>4</v>
      </c>
      <c r="AD11" s="9">
        <v>2</v>
      </c>
      <c r="AE11" s="9">
        <v>4</v>
      </c>
      <c r="AF11" s="9">
        <v>2</v>
      </c>
      <c r="AG11" s="9">
        <v>4</v>
      </c>
      <c r="AH11" s="9">
        <v>2</v>
      </c>
      <c r="AI11" s="9">
        <v>4</v>
      </c>
      <c r="AJ11" s="9">
        <v>2</v>
      </c>
      <c r="AK11" s="9">
        <v>4</v>
      </c>
      <c r="AL11" s="9"/>
      <c r="AM11" s="9">
        <v>4</v>
      </c>
      <c r="AN11" s="13"/>
      <c r="AO11" s="28">
        <v>4</v>
      </c>
      <c r="AP11" s="13"/>
      <c r="AQ11" s="13"/>
      <c r="AR11" s="13"/>
      <c r="AS11" s="13"/>
      <c r="AT11" s="13"/>
      <c r="AU11" s="13"/>
      <c r="AV11" s="13"/>
      <c r="AW11" s="9"/>
      <c r="AX11" s="8">
        <f>SUM(Y11:AW11)</f>
        <v>48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10">
        <f>SUM(V11+AX11)</f>
        <v>48</v>
      </c>
    </row>
    <row r="12" spans="1:59" ht="15" customHeight="1">
      <c r="A12" s="64"/>
      <c r="B12" s="42" t="s">
        <v>56</v>
      </c>
      <c r="C12" s="44" t="s">
        <v>57</v>
      </c>
      <c r="D12" s="6" t="s">
        <v>37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8">
        <f>SUM(E12:U12)</f>
        <v>0</v>
      </c>
      <c r="W12" s="9">
        <v>0</v>
      </c>
      <c r="X12" s="9">
        <v>0</v>
      </c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13"/>
      <c r="AO12" s="13"/>
      <c r="AP12" s="13"/>
      <c r="AQ12" s="13"/>
      <c r="AR12" s="13"/>
      <c r="AS12" s="13"/>
      <c r="AT12" s="13"/>
      <c r="AU12" s="13"/>
      <c r="AV12" s="13"/>
      <c r="AW12" s="9"/>
      <c r="AX12" s="8">
        <f>SUM(Y12:AW12)</f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10">
        <f>SUM(V12+AX12)</f>
        <v>0</v>
      </c>
    </row>
    <row r="13" spans="1:59" ht="15" customHeight="1">
      <c r="A13" s="64"/>
      <c r="B13" s="42" t="s">
        <v>58</v>
      </c>
      <c r="C13" s="47" t="s">
        <v>59</v>
      </c>
      <c r="D13" s="6" t="s">
        <v>36</v>
      </c>
      <c r="E13" s="9">
        <v>2</v>
      </c>
      <c r="F13" s="9">
        <v>2</v>
      </c>
      <c r="G13" s="9">
        <v>2</v>
      </c>
      <c r="H13" s="9">
        <v>2</v>
      </c>
      <c r="I13" s="9">
        <v>2</v>
      </c>
      <c r="J13" s="9">
        <v>2</v>
      </c>
      <c r="K13" s="9">
        <v>2</v>
      </c>
      <c r="L13" s="9">
        <v>2</v>
      </c>
      <c r="M13" s="9">
        <v>2</v>
      </c>
      <c r="N13" s="9">
        <v>2</v>
      </c>
      <c r="O13" s="9">
        <v>2</v>
      </c>
      <c r="P13" s="9">
        <v>2</v>
      </c>
      <c r="Q13" s="9">
        <v>2</v>
      </c>
      <c r="R13" s="9">
        <v>2</v>
      </c>
      <c r="S13" s="9">
        <v>2</v>
      </c>
      <c r="T13" s="9">
        <v>2</v>
      </c>
      <c r="U13" s="28">
        <v>2</v>
      </c>
      <c r="V13" s="8">
        <f t="shared" si="2"/>
        <v>34</v>
      </c>
      <c r="W13" s="9">
        <v>0</v>
      </c>
      <c r="X13" s="9">
        <v>0</v>
      </c>
      <c r="Y13" s="13">
        <v>2</v>
      </c>
      <c r="Z13" s="13">
        <v>2</v>
      </c>
      <c r="AA13" s="13">
        <v>2</v>
      </c>
      <c r="AB13" s="13">
        <v>2</v>
      </c>
      <c r="AC13" s="13">
        <v>2</v>
      </c>
      <c r="AD13" s="13">
        <v>2</v>
      </c>
      <c r="AE13" s="13">
        <v>2</v>
      </c>
      <c r="AF13" s="13">
        <v>2</v>
      </c>
      <c r="AG13" s="13">
        <v>2</v>
      </c>
      <c r="AH13" s="13">
        <v>2</v>
      </c>
      <c r="AI13" s="13">
        <v>2</v>
      </c>
      <c r="AJ13" s="13">
        <v>2</v>
      </c>
      <c r="AK13" s="13">
        <v>2</v>
      </c>
      <c r="AL13" s="13">
        <v>2</v>
      </c>
      <c r="AM13" s="13">
        <v>2</v>
      </c>
      <c r="AN13" s="13">
        <v>2</v>
      </c>
      <c r="AO13" s="13">
        <v>2</v>
      </c>
      <c r="AP13" s="28">
        <v>2</v>
      </c>
      <c r="AQ13" s="13"/>
      <c r="AR13" s="13"/>
      <c r="AS13" s="13"/>
      <c r="AT13" s="13"/>
      <c r="AU13" s="13"/>
      <c r="AV13" s="13"/>
      <c r="AW13" s="13"/>
      <c r="AX13" s="8">
        <f t="shared" si="3"/>
        <v>36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10">
        <f t="shared" si="4"/>
        <v>70</v>
      </c>
    </row>
    <row r="14" spans="1:59" ht="15" customHeight="1">
      <c r="A14" s="64"/>
      <c r="B14" s="42"/>
      <c r="C14" s="48"/>
      <c r="D14" s="6" t="s">
        <v>37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13"/>
      <c r="U14" s="13"/>
      <c r="V14" s="8">
        <f t="shared" si="2"/>
        <v>0</v>
      </c>
      <c r="W14" s="9">
        <v>0</v>
      </c>
      <c r="X14" s="9">
        <v>0</v>
      </c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9"/>
      <c r="AX14" s="8">
        <f t="shared" si="3"/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10">
        <f t="shared" si="4"/>
        <v>0</v>
      </c>
    </row>
    <row r="15" spans="1:59" ht="15" customHeight="1">
      <c r="A15" s="64"/>
      <c r="B15" s="42" t="s">
        <v>60</v>
      </c>
      <c r="C15" s="47" t="s">
        <v>61</v>
      </c>
      <c r="D15" s="6" t="s">
        <v>36</v>
      </c>
      <c r="E15" s="9">
        <v>2</v>
      </c>
      <c r="F15" s="9">
        <v>2</v>
      </c>
      <c r="G15" s="9">
        <v>2</v>
      </c>
      <c r="H15" s="9">
        <v>2</v>
      </c>
      <c r="I15" s="9">
        <v>2</v>
      </c>
      <c r="J15" s="9">
        <v>2</v>
      </c>
      <c r="K15" s="9">
        <v>2</v>
      </c>
      <c r="L15" s="9">
        <v>2</v>
      </c>
      <c r="M15" s="9">
        <v>2</v>
      </c>
      <c r="N15" s="9">
        <v>2</v>
      </c>
      <c r="O15" s="9">
        <v>2</v>
      </c>
      <c r="P15" s="9">
        <v>2</v>
      </c>
      <c r="Q15" s="9">
        <v>2</v>
      </c>
      <c r="R15" s="9">
        <v>2</v>
      </c>
      <c r="S15" s="9">
        <v>2</v>
      </c>
      <c r="T15" s="9">
        <v>2</v>
      </c>
      <c r="U15" s="29">
        <v>2</v>
      </c>
      <c r="V15" s="8">
        <f t="shared" si="2"/>
        <v>34</v>
      </c>
      <c r="W15" s="9">
        <v>0</v>
      </c>
      <c r="X15" s="9">
        <v>0</v>
      </c>
      <c r="Y15" s="13">
        <v>2</v>
      </c>
      <c r="Z15" s="13">
        <v>2</v>
      </c>
      <c r="AA15" s="13">
        <v>2</v>
      </c>
      <c r="AB15" s="13">
        <v>2</v>
      </c>
      <c r="AC15" s="13">
        <v>2</v>
      </c>
      <c r="AD15" s="13">
        <v>2</v>
      </c>
      <c r="AE15" s="13">
        <v>2</v>
      </c>
      <c r="AF15" s="13">
        <v>2</v>
      </c>
      <c r="AG15" s="13">
        <v>2</v>
      </c>
      <c r="AH15" s="13">
        <v>2</v>
      </c>
      <c r="AI15" s="13">
        <v>2</v>
      </c>
      <c r="AJ15" s="13">
        <v>2</v>
      </c>
      <c r="AK15" s="13">
        <v>2</v>
      </c>
      <c r="AL15" s="13">
        <v>2</v>
      </c>
      <c r="AM15" s="13">
        <v>2</v>
      </c>
      <c r="AN15" s="13">
        <v>2</v>
      </c>
      <c r="AO15" s="13">
        <v>2</v>
      </c>
      <c r="AP15" s="13"/>
      <c r="AQ15" s="29">
        <v>2</v>
      </c>
      <c r="AR15" s="13"/>
      <c r="AS15" s="13"/>
      <c r="AT15" s="13"/>
      <c r="AU15" s="13"/>
      <c r="AV15" s="13"/>
      <c r="AW15" s="9"/>
      <c r="AX15" s="8">
        <f t="shared" si="3"/>
        <v>36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10">
        <f t="shared" si="4"/>
        <v>70</v>
      </c>
    </row>
    <row r="16" spans="1:59" ht="15" customHeight="1">
      <c r="A16" s="64"/>
      <c r="B16" s="42"/>
      <c r="C16" s="48"/>
      <c r="D16" s="6" t="s">
        <v>37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13"/>
      <c r="U16" s="13"/>
      <c r="V16" s="8">
        <f t="shared" si="2"/>
        <v>0</v>
      </c>
      <c r="W16" s="9">
        <v>0</v>
      </c>
      <c r="X16" s="9">
        <v>0</v>
      </c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9"/>
      <c r="AX16" s="8">
        <f t="shared" si="3"/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10">
        <f t="shared" si="4"/>
        <v>0</v>
      </c>
    </row>
    <row r="17" spans="1:59" ht="15" customHeight="1">
      <c r="A17" s="64"/>
      <c r="B17" s="42" t="s">
        <v>62</v>
      </c>
      <c r="C17" s="44" t="s">
        <v>63</v>
      </c>
      <c r="D17" s="6" t="s">
        <v>36</v>
      </c>
      <c r="E17" s="9">
        <v>2</v>
      </c>
      <c r="F17" s="9">
        <v>2</v>
      </c>
      <c r="G17" s="9">
        <v>2</v>
      </c>
      <c r="H17" s="9">
        <v>2</v>
      </c>
      <c r="I17" s="9">
        <v>4</v>
      </c>
      <c r="J17" s="9">
        <v>2</v>
      </c>
      <c r="K17" s="9">
        <v>4</v>
      </c>
      <c r="L17" s="9">
        <v>2</v>
      </c>
      <c r="M17" s="9">
        <v>4</v>
      </c>
      <c r="N17" s="9">
        <v>2</v>
      </c>
      <c r="O17" s="9">
        <v>4</v>
      </c>
      <c r="P17" s="9">
        <v>2</v>
      </c>
      <c r="Q17" s="9">
        <v>4</v>
      </c>
      <c r="R17" s="9">
        <v>2</v>
      </c>
      <c r="S17" s="9">
        <v>4</v>
      </c>
      <c r="T17" s="13">
        <v>2</v>
      </c>
      <c r="U17" s="28">
        <v>4</v>
      </c>
      <c r="V17" s="8">
        <f t="shared" si="2"/>
        <v>48</v>
      </c>
      <c r="W17" s="9">
        <v>0</v>
      </c>
      <c r="X17" s="9">
        <v>0</v>
      </c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9"/>
      <c r="AX17" s="8">
        <f t="shared" si="3"/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10">
        <f t="shared" si="4"/>
        <v>48</v>
      </c>
    </row>
    <row r="18" spans="1:59" ht="15" customHeight="1">
      <c r="A18" s="64"/>
      <c r="B18" s="42"/>
      <c r="C18" s="44"/>
      <c r="D18" s="6" t="s">
        <v>37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13"/>
      <c r="U18" s="13"/>
      <c r="V18" s="8">
        <f t="shared" si="2"/>
        <v>0</v>
      </c>
      <c r="W18" s="9">
        <v>0</v>
      </c>
      <c r="X18" s="9">
        <v>0</v>
      </c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9"/>
      <c r="AX18" s="8">
        <f t="shared" si="3"/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10">
        <f t="shared" si="4"/>
        <v>0</v>
      </c>
    </row>
    <row r="19" spans="1:59" ht="15" customHeight="1">
      <c r="A19" s="64"/>
      <c r="B19" s="42" t="s">
        <v>190</v>
      </c>
      <c r="C19" s="44" t="s">
        <v>171</v>
      </c>
      <c r="D19" s="6" t="s">
        <v>36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13"/>
      <c r="U19" s="13"/>
      <c r="V19" s="8">
        <f>SUM(E19:U19)</f>
        <v>0</v>
      </c>
      <c r="W19" s="9">
        <v>0</v>
      </c>
      <c r="X19" s="9">
        <v>0</v>
      </c>
      <c r="Y19" s="9">
        <v>2</v>
      </c>
      <c r="Z19" s="9">
        <v>2</v>
      </c>
      <c r="AA19" s="9">
        <v>2</v>
      </c>
      <c r="AB19" s="9">
        <v>2</v>
      </c>
      <c r="AC19" s="9">
        <v>2</v>
      </c>
      <c r="AD19" s="9">
        <v>2</v>
      </c>
      <c r="AE19" s="9">
        <v>2</v>
      </c>
      <c r="AF19" s="9">
        <v>2</v>
      </c>
      <c r="AG19" s="9">
        <v>2</v>
      </c>
      <c r="AH19" s="9">
        <v>2</v>
      </c>
      <c r="AI19" s="9">
        <v>2</v>
      </c>
      <c r="AJ19" s="9">
        <v>2</v>
      </c>
      <c r="AK19" s="9">
        <v>2</v>
      </c>
      <c r="AL19" s="9">
        <v>2</v>
      </c>
      <c r="AM19" s="9">
        <v>2</v>
      </c>
      <c r="AN19" s="9">
        <v>2</v>
      </c>
      <c r="AO19" s="39">
        <v>2</v>
      </c>
      <c r="AP19" s="13"/>
      <c r="AQ19" s="13"/>
      <c r="AR19" s="13"/>
      <c r="AS19" s="13"/>
      <c r="AT19" s="13"/>
      <c r="AU19" s="13"/>
      <c r="AV19" s="13"/>
      <c r="AW19" s="9"/>
      <c r="AX19" s="8">
        <f>SUM(Y19:AW19)</f>
        <v>34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10">
        <f>SUM(V19+AX19)</f>
        <v>34</v>
      </c>
    </row>
    <row r="20" spans="1:59" ht="15" customHeight="1">
      <c r="A20" s="64"/>
      <c r="B20" s="42"/>
      <c r="C20" s="44"/>
      <c r="D20" s="6" t="s">
        <v>37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13"/>
      <c r="U20" s="13"/>
      <c r="V20" s="8">
        <f>SUM(E20:U20)</f>
        <v>0</v>
      </c>
      <c r="W20" s="9">
        <v>0</v>
      </c>
      <c r="X20" s="9">
        <v>0</v>
      </c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13"/>
      <c r="AO20" s="13"/>
      <c r="AP20" s="13"/>
      <c r="AQ20" s="13"/>
      <c r="AR20" s="13"/>
      <c r="AS20" s="13"/>
      <c r="AT20" s="13"/>
      <c r="AU20" s="13"/>
      <c r="AV20" s="13"/>
      <c r="AW20" s="9"/>
      <c r="AX20" s="8">
        <f>SUM(Y20:AW20)</f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10">
        <f>SUM(V20+AX20)</f>
        <v>0</v>
      </c>
    </row>
    <row r="21" spans="1:59" s="26" customFormat="1" ht="15" customHeight="1">
      <c r="A21" s="64"/>
      <c r="B21" s="46" t="s">
        <v>64</v>
      </c>
      <c r="C21" s="67" t="s">
        <v>65</v>
      </c>
      <c r="D21" s="25" t="s">
        <v>36</v>
      </c>
      <c r="E21" s="7">
        <f>SUM(E25,E29,E31)</f>
        <v>6</v>
      </c>
      <c r="F21" s="7">
        <f aca="true" t="shared" si="5" ref="F21:BG21">SUM(F25,F29,F31)</f>
        <v>4</v>
      </c>
      <c r="G21" s="7">
        <f t="shared" si="5"/>
        <v>6</v>
      </c>
      <c r="H21" s="7">
        <f t="shared" si="5"/>
        <v>4</v>
      </c>
      <c r="I21" s="7">
        <f t="shared" si="5"/>
        <v>4</v>
      </c>
      <c r="J21" s="7">
        <f t="shared" si="5"/>
        <v>4</v>
      </c>
      <c r="K21" s="7">
        <f t="shared" si="5"/>
        <v>4</v>
      </c>
      <c r="L21" s="7">
        <f t="shared" si="5"/>
        <v>4</v>
      </c>
      <c r="M21" s="7">
        <f t="shared" si="5"/>
        <v>4</v>
      </c>
      <c r="N21" s="7">
        <f t="shared" si="5"/>
        <v>4</v>
      </c>
      <c r="O21" s="7">
        <f t="shared" si="5"/>
        <v>4</v>
      </c>
      <c r="P21" s="7">
        <f t="shared" si="5"/>
        <v>4</v>
      </c>
      <c r="Q21" s="7">
        <f t="shared" si="5"/>
        <v>4</v>
      </c>
      <c r="R21" s="7">
        <f t="shared" si="5"/>
        <v>4</v>
      </c>
      <c r="S21" s="7">
        <f t="shared" si="5"/>
        <v>4</v>
      </c>
      <c r="T21" s="7">
        <f t="shared" si="5"/>
        <v>4</v>
      </c>
      <c r="U21" s="7">
        <f t="shared" si="5"/>
        <v>10</v>
      </c>
      <c r="V21" s="11">
        <f t="shared" si="5"/>
        <v>78</v>
      </c>
      <c r="W21" s="7">
        <f t="shared" si="5"/>
        <v>0</v>
      </c>
      <c r="X21" s="7">
        <f t="shared" si="5"/>
        <v>0</v>
      </c>
      <c r="Y21" s="7">
        <f t="shared" si="5"/>
        <v>4</v>
      </c>
      <c r="Z21" s="7">
        <f t="shared" si="5"/>
        <v>4</v>
      </c>
      <c r="AA21" s="7">
        <f t="shared" si="5"/>
        <v>4</v>
      </c>
      <c r="AB21" s="7">
        <f t="shared" si="5"/>
        <v>4</v>
      </c>
      <c r="AC21" s="7">
        <f t="shared" si="5"/>
        <v>4</v>
      </c>
      <c r="AD21" s="7">
        <f t="shared" si="5"/>
        <v>4</v>
      </c>
      <c r="AE21" s="7">
        <f t="shared" si="5"/>
        <v>4</v>
      </c>
      <c r="AF21" s="7">
        <f t="shared" si="5"/>
        <v>4</v>
      </c>
      <c r="AG21" s="7">
        <f t="shared" si="5"/>
        <v>4</v>
      </c>
      <c r="AH21" s="7">
        <f t="shared" si="5"/>
        <v>4</v>
      </c>
      <c r="AI21" s="7">
        <f t="shared" si="5"/>
        <v>4</v>
      </c>
      <c r="AJ21" s="7">
        <f t="shared" si="5"/>
        <v>4</v>
      </c>
      <c r="AK21" s="7">
        <f t="shared" si="5"/>
        <v>4</v>
      </c>
      <c r="AL21" s="7">
        <f t="shared" si="5"/>
        <v>4</v>
      </c>
      <c r="AM21" s="7">
        <f t="shared" si="5"/>
        <v>4</v>
      </c>
      <c r="AN21" s="7">
        <f t="shared" si="5"/>
        <v>2</v>
      </c>
      <c r="AO21" s="7">
        <f t="shared" si="5"/>
        <v>4</v>
      </c>
      <c r="AP21" s="7">
        <f t="shared" si="5"/>
        <v>2</v>
      </c>
      <c r="AQ21" s="7">
        <f t="shared" si="5"/>
        <v>0</v>
      </c>
      <c r="AR21" s="7">
        <f t="shared" si="5"/>
        <v>0</v>
      </c>
      <c r="AS21" s="7">
        <f t="shared" si="5"/>
        <v>0</v>
      </c>
      <c r="AT21" s="7">
        <f t="shared" si="5"/>
        <v>0</v>
      </c>
      <c r="AU21" s="7">
        <f t="shared" si="5"/>
        <v>0</v>
      </c>
      <c r="AV21" s="7">
        <f t="shared" si="5"/>
        <v>0</v>
      </c>
      <c r="AW21" s="7">
        <f t="shared" si="5"/>
        <v>0</v>
      </c>
      <c r="AX21" s="11">
        <f t="shared" si="5"/>
        <v>68</v>
      </c>
      <c r="AY21" s="7">
        <f t="shared" si="5"/>
        <v>0</v>
      </c>
      <c r="AZ21" s="7">
        <f t="shared" si="5"/>
        <v>0</v>
      </c>
      <c r="BA21" s="7">
        <f t="shared" si="5"/>
        <v>0</v>
      </c>
      <c r="BB21" s="7">
        <f t="shared" si="5"/>
        <v>0</v>
      </c>
      <c r="BC21" s="7">
        <f t="shared" si="5"/>
        <v>0</v>
      </c>
      <c r="BD21" s="7">
        <f t="shared" si="5"/>
        <v>0</v>
      </c>
      <c r="BE21" s="7">
        <f t="shared" si="5"/>
        <v>0</v>
      </c>
      <c r="BF21" s="7">
        <f t="shared" si="5"/>
        <v>0</v>
      </c>
      <c r="BG21" s="23">
        <f t="shared" si="5"/>
        <v>146</v>
      </c>
    </row>
    <row r="22" spans="1:59" s="26" customFormat="1" ht="15" customHeight="1">
      <c r="A22" s="64"/>
      <c r="B22" s="46"/>
      <c r="C22" s="68"/>
      <c r="D22" s="25" t="s">
        <v>37</v>
      </c>
      <c r="E22" s="7">
        <f>SUM(E26,E30,E32)</f>
        <v>0</v>
      </c>
      <c r="F22" s="7">
        <f aca="true" t="shared" si="6" ref="F22:BG22">SUM(F26,F30,F32)</f>
        <v>0</v>
      </c>
      <c r="G22" s="7">
        <f t="shared" si="6"/>
        <v>0</v>
      </c>
      <c r="H22" s="7">
        <f t="shared" si="6"/>
        <v>0</v>
      </c>
      <c r="I22" s="7">
        <f t="shared" si="6"/>
        <v>0</v>
      </c>
      <c r="J22" s="7">
        <f t="shared" si="6"/>
        <v>0</v>
      </c>
      <c r="K22" s="7">
        <f t="shared" si="6"/>
        <v>0</v>
      </c>
      <c r="L22" s="7">
        <f t="shared" si="6"/>
        <v>0</v>
      </c>
      <c r="M22" s="7">
        <f t="shared" si="6"/>
        <v>0</v>
      </c>
      <c r="N22" s="7">
        <f t="shared" si="6"/>
        <v>0</v>
      </c>
      <c r="O22" s="7">
        <f t="shared" si="6"/>
        <v>0</v>
      </c>
      <c r="P22" s="7">
        <f t="shared" si="6"/>
        <v>0</v>
      </c>
      <c r="Q22" s="7">
        <f t="shared" si="6"/>
        <v>0</v>
      </c>
      <c r="R22" s="7">
        <f t="shared" si="6"/>
        <v>0</v>
      </c>
      <c r="S22" s="7">
        <f t="shared" si="6"/>
        <v>0</v>
      </c>
      <c r="T22" s="7">
        <f t="shared" si="6"/>
        <v>0</v>
      </c>
      <c r="U22" s="7">
        <f t="shared" si="6"/>
        <v>0</v>
      </c>
      <c r="V22" s="11">
        <f t="shared" si="6"/>
        <v>0</v>
      </c>
      <c r="W22" s="7">
        <f t="shared" si="6"/>
        <v>0</v>
      </c>
      <c r="X22" s="7">
        <f t="shared" si="6"/>
        <v>0</v>
      </c>
      <c r="Y22" s="7">
        <f t="shared" si="6"/>
        <v>0</v>
      </c>
      <c r="Z22" s="7">
        <f t="shared" si="6"/>
        <v>0</v>
      </c>
      <c r="AA22" s="7">
        <f t="shared" si="6"/>
        <v>0</v>
      </c>
      <c r="AB22" s="7">
        <f t="shared" si="6"/>
        <v>0</v>
      </c>
      <c r="AC22" s="7">
        <f t="shared" si="6"/>
        <v>0</v>
      </c>
      <c r="AD22" s="7">
        <f t="shared" si="6"/>
        <v>0</v>
      </c>
      <c r="AE22" s="7">
        <f t="shared" si="6"/>
        <v>0</v>
      </c>
      <c r="AF22" s="7">
        <f t="shared" si="6"/>
        <v>0</v>
      </c>
      <c r="AG22" s="7">
        <f t="shared" si="6"/>
        <v>0</v>
      </c>
      <c r="AH22" s="7">
        <f t="shared" si="6"/>
        <v>0</v>
      </c>
      <c r="AI22" s="7">
        <f t="shared" si="6"/>
        <v>0</v>
      </c>
      <c r="AJ22" s="7">
        <f t="shared" si="6"/>
        <v>0</v>
      </c>
      <c r="AK22" s="7">
        <f t="shared" si="6"/>
        <v>0</v>
      </c>
      <c r="AL22" s="7">
        <f t="shared" si="6"/>
        <v>0</v>
      </c>
      <c r="AM22" s="7">
        <f t="shared" si="6"/>
        <v>0</v>
      </c>
      <c r="AN22" s="7">
        <f t="shared" si="6"/>
        <v>0</v>
      </c>
      <c r="AO22" s="7">
        <f t="shared" si="6"/>
        <v>0</v>
      </c>
      <c r="AP22" s="7">
        <f t="shared" si="6"/>
        <v>0</v>
      </c>
      <c r="AQ22" s="7">
        <f t="shared" si="6"/>
        <v>0</v>
      </c>
      <c r="AR22" s="7">
        <f t="shared" si="6"/>
        <v>0</v>
      </c>
      <c r="AS22" s="7">
        <f t="shared" si="6"/>
        <v>0</v>
      </c>
      <c r="AT22" s="7">
        <f t="shared" si="6"/>
        <v>0</v>
      </c>
      <c r="AU22" s="7">
        <f t="shared" si="6"/>
        <v>0</v>
      </c>
      <c r="AV22" s="7">
        <f t="shared" si="6"/>
        <v>0</v>
      </c>
      <c r="AW22" s="7">
        <f t="shared" si="6"/>
        <v>0</v>
      </c>
      <c r="AX22" s="11">
        <f t="shared" si="6"/>
        <v>0</v>
      </c>
      <c r="AY22" s="7">
        <f t="shared" si="6"/>
        <v>0</v>
      </c>
      <c r="AZ22" s="7">
        <f t="shared" si="6"/>
        <v>0</v>
      </c>
      <c r="BA22" s="7">
        <f t="shared" si="6"/>
        <v>0</v>
      </c>
      <c r="BB22" s="7">
        <f t="shared" si="6"/>
        <v>0</v>
      </c>
      <c r="BC22" s="7">
        <f t="shared" si="6"/>
        <v>0</v>
      </c>
      <c r="BD22" s="7">
        <f t="shared" si="6"/>
        <v>0</v>
      </c>
      <c r="BE22" s="7">
        <f t="shared" si="6"/>
        <v>0</v>
      </c>
      <c r="BF22" s="7">
        <f t="shared" si="6"/>
        <v>0</v>
      </c>
      <c r="BG22" s="23">
        <f t="shared" si="6"/>
        <v>0</v>
      </c>
    </row>
    <row r="23" spans="1:59" s="26" customFormat="1" ht="15" customHeight="1">
      <c r="A23" s="64"/>
      <c r="B23" s="46"/>
      <c r="C23" s="68"/>
      <c r="D23" s="25" t="s">
        <v>112</v>
      </c>
      <c r="E23" s="7">
        <f>SUM(E27)</f>
        <v>0</v>
      </c>
      <c r="F23" s="7">
        <f aca="true" t="shared" si="7" ref="F23:BG23">SUM(F27)</f>
        <v>0</v>
      </c>
      <c r="G23" s="7">
        <f t="shared" si="7"/>
        <v>0</v>
      </c>
      <c r="H23" s="7">
        <f t="shared" si="7"/>
        <v>0</v>
      </c>
      <c r="I23" s="7">
        <f t="shared" si="7"/>
        <v>0</v>
      </c>
      <c r="J23" s="7">
        <f t="shared" si="7"/>
        <v>0</v>
      </c>
      <c r="K23" s="7">
        <f t="shared" si="7"/>
        <v>0</v>
      </c>
      <c r="L23" s="7">
        <f t="shared" si="7"/>
        <v>0</v>
      </c>
      <c r="M23" s="7">
        <f t="shared" si="7"/>
        <v>0</v>
      </c>
      <c r="N23" s="7">
        <f t="shared" si="7"/>
        <v>0</v>
      </c>
      <c r="O23" s="7">
        <f t="shared" si="7"/>
        <v>0</v>
      </c>
      <c r="P23" s="7">
        <f t="shared" si="7"/>
        <v>0</v>
      </c>
      <c r="Q23" s="7">
        <f t="shared" si="7"/>
        <v>0</v>
      </c>
      <c r="R23" s="7">
        <f t="shared" si="7"/>
        <v>0</v>
      </c>
      <c r="S23" s="7">
        <f t="shared" si="7"/>
        <v>0</v>
      </c>
      <c r="T23" s="7">
        <f t="shared" si="7"/>
        <v>0</v>
      </c>
      <c r="U23" s="7">
        <f t="shared" si="7"/>
        <v>0</v>
      </c>
      <c r="V23" s="11">
        <f t="shared" si="7"/>
        <v>0</v>
      </c>
      <c r="W23" s="7">
        <f t="shared" si="7"/>
        <v>0</v>
      </c>
      <c r="X23" s="7">
        <f t="shared" si="7"/>
        <v>0</v>
      </c>
      <c r="Y23" s="7">
        <f t="shared" si="7"/>
        <v>0</v>
      </c>
      <c r="Z23" s="7">
        <f t="shared" si="7"/>
        <v>0</v>
      </c>
      <c r="AA23" s="7">
        <f t="shared" si="7"/>
        <v>0</v>
      </c>
      <c r="AB23" s="7">
        <f t="shared" si="7"/>
        <v>0</v>
      </c>
      <c r="AC23" s="7">
        <f t="shared" si="7"/>
        <v>0</v>
      </c>
      <c r="AD23" s="7">
        <f t="shared" si="7"/>
        <v>0</v>
      </c>
      <c r="AE23" s="7">
        <f t="shared" si="7"/>
        <v>0</v>
      </c>
      <c r="AF23" s="7">
        <f t="shared" si="7"/>
        <v>0</v>
      </c>
      <c r="AG23" s="7">
        <f t="shared" si="7"/>
        <v>0</v>
      </c>
      <c r="AH23" s="7">
        <f t="shared" si="7"/>
        <v>0</v>
      </c>
      <c r="AI23" s="7">
        <f t="shared" si="7"/>
        <v>0</v>
      </c>
      <c r="AJ23" s="7">
        <f t="shared" si="7"/>
        <v>0</v>
      </c>
      <c r="AK23" s="7">
        <f t="shared" si="7"/>
        <v>0</v>
      </c>
      <c r="AL23" s="7">
        <f t="shared" si="7"/>
        <v>0</v>
      </c>
      <c r="AM23" s="7">
        <f t="shared" si="7"/>
        <v>0</v>
      </c>
      <c r="AN23" s="7">
        <f t="shared" si="7"/>
        <v>0</v>
      </c>
      <c r="AO23" s="7">
        <f t="shared" si="7"/>
        <v>0</v>
      </c>
      <c r="AP23" s="7">
        <f t="shared" si="7"/>
        <v>0</v>
      </c>
      <c r="AQ23" s="7">
        <f t="shared" si="7"/>
        <v>0</v>
      </c>
      <c r="AR23" s="7">
        <f t="shared" si="7"/>
        <v>0</v>
      </c>
      <c r="AS23" s="7">
        <f t="shared" si="7"/>
        <v>0</v>
      </c>
      <c r="AT23" s="7">
        <f t="shared" si="7"/>
        <v>0</v>
      </c>
      <c r="AU23" s="7">
        <f t="shared" si="7"/>
        <v>0</v>
      </c>
      <c r="AV23" s="7">
        <f t="shared" si="7"/>
        <v>0</v>
      </c>
      <c r="AW23" s="7">
        <f t="shared" si="7"/>
        <v>0</v>
      </c>
      <c r="AX23" s="11">
        <f t="shared" si="7"/>
        <v>0</v>
      </c>
      <c r="AY23" s="7">
        <f t="shared" si="7"/>
        <v>0</v>
      </c>
      <c r="AZ23" s="7">
        <f t="shared" si="7"/>
        <v>0</v>
      </c>
      <c r="BA23" s="7">
        <f t="shared" si="7"/>
        <v>0</v>
      </c>
      <c r="BB23" s="7">
        <f t="shared" si="7"/>
        <v>0</v>
      </c>
      <c r="BC23" s="7">
        <f t="shared" si="7"/>
        <v>0</v>
      </c>
      <c r="BD23" s="7">
        <f t="shared" si="7"/>
        <v>0</v>
      </c>
      <c r="BE23" s="7">
        <f t="shared" si="7"/>
        <v>0</v>
      </c>
      <c r="BF23" s="7">
        <f t="shared" si="7"/>
        <v>0</v>
      </c>
      <c r="BG23" s="23">
        <f t="shared" si="7"/>
        <v>0</v>
      </c>
    </row>
    <row r="24" spans="1:59" s="26" customFormat="1" ht="15" customHeight="1">
      <c r="A24" s="64"/>
      <c r="B24" s="46"/>
      <c r="C24" s="69"/>
      <c r="D24" s="25" t="s">
        <v>113</v>
      </c>
      <c r="E24" s="7">
        <f>SUM(E28)</f>
        <v>0</v>
      </c>
      <c r="F24" s="7">
        <f aca="true" t="shared" si="8" ref="F24:BG24">SUM(F28)</f>
        <v>0</v>
      </c>
      <c r="G24" s="7">
        <f t="shared" si="8"/>
        <v>0</v>
      </c>
      <c r="H24" s="7">
        <f t="shared" si="8"/>
        <v>0</v>
      </c>
      <c r="I24" s="7">
        <f t="shared" si="8"/>
        <v>0</v>
      </c>
      <c r="J24" s="7">
        <f t="shared" si="8"/>
        <v>0</v>
      </c>
      <c r="K24" s="7">
        <f t="shared" si="8"/>
        <v>0</v>
      </c>
      <c r="L24" s="7">
        <f t="shared" si="8"/>
        <v>0</v>
      </c>
      <c r="M24" s="7">
        <f t="shared" si="8"/>
        <v>0</v>
      </c>
      <c r="N24" s="7">
        <f t="shared" si="8"/>
        <v>0</v>
      </c>
      <c r="O24" s="7">
        <f t="shared" si="8"/>
        <v>0</v>
      </c>
      <c r="P24" s="7">
        <f t="shared" si="8"/>
        <v>0</v>
      </c>
      <c r="Q24" s="7">
        <f t="shared" si="8"/>
        <v>0</v>
      </c>
      <c r="R24" s="7">
        <f t="shared" si="8"/>
        <v>0</v>
      </c>
      <c r="S24" s="7">
        <f t="shared" si="8"/>
        <v>0</v>
      </c>
      <c r="T24" s="7">
        <f t="shared" si="8"/>
        <v>0</v>
      </c>
      <c r="U24" s="7">
        <f t="shared" si="8"/>
        <v>6</v>
      </c>
      <c r="V24" s="11">
        <f t="shared" si="8"/>
        <v>6</v>
      </c>
      <c r="W24" s="7">
        <f t="shared" si="8"/>
        <v>0</v>
      </c>
      <c r="X24" s="7">
        <f t="shared" si="8"/>
        <v>0</v>
      </c>
      <c r="Y24" s="7">
        <f t="shared" si="8"/>
        <v>0</v>
      </c>
      <c r="Z24" s="7">
        <f t="shared" si="8"/>
        <v>0</v>
      </c>
      <c r="AA24" s="7">
        <f t="shared" si="8"/>
        <v>0</v>
      </c>
      <c r="AB24" s="7">
        <f t="shared" si="8"/>
        <v>0</v>
      </c>
      <c r="AC24" s="7">
        <f t="shared" si="8"/>
        <v>0</v>
      </c>
      <c r="AD24" s="7">
        <f t="shared" si="8"/>
        <v>0</v>
      </c>
      <c r="AE24" s="7">
        <f t="shared" si="8"/>
        <v>0</v>
      </c>
      <c r="AF24" s="7">
        <f t="shared" si="8"/>
        <v>0</v>
      </c>
      <c r="AG24" s="7">
        <f t="shared" si="8"/>
        <v>0</v>
      </c>
      <c r="AH24" s="7">
        <f t="shared" si="8"/>
        <v>0</v>
      </c>
      <c r="AI24" s="7">
        <f t="shared" si="8"/>
        <v>0</v>
      </c>
      <c r="AJ24" s="7">
        <f t="shared" si="8"/>
        <v>0</v>
      </c>
      <c r="AK24" s="7">
        <f t="shared" si="8"/>
        <v>0</v>
      </c>
      <c r="AL24" s="7">
        <f t="shared" si="8"/>
        <v>0</v>
      </c>
      <c r="AM24" s="7">
        <f t="shared" si="8"/>
        <v>0</v>
      </c>
      <c r="AN24" s="7">
        <f t="shared" si="8"/>
        <v>0</v>
      </c>
      <c r="AO24" s="7">
        <f t="shared" si="8"/>
        <v>0</v>
      </c>
      <c r="AP24" s="7">
        <f t="shared" si="8"/>
        <v>0</v>
      </c>
      <c r="AQ24" s="7">
        <f t="shared" si="8"/>
        <v>0</v>
      </c>
      <c r="AR24" s="7">
        <f t="shared" si="8"/>
        <v>0</v>
      </c>
      <c r="AS24" s="7">
        <f t="shared" si="8"/>
        <v>0</v>
      </c>
      <c r="AT24" s="7">
        <f t="shared" si="8"/>
        <v>0</v>
      </c>
      <c r="AU24" s="7">
        <f t="shared" si="8"/>
        <v>0</v>
      </c>
      <c r="AV24" s="7">
        <f t="shared" si="8"/>
        <v>0</v>
      </c>
      <c r="AW24" s="7">
        <f t="shared" si="8"/>
        <v>0</v>
      </c>
      <c r="AX24" s="11">
        <f t="shared" si="8"/>
        <v>0</v>
      </c>
      <c r="AY24" s="7">
        <f t="shared" si="8"/>
        <v>0</v>
      </c>
      <c r="AZ24" s="7">
        <f t="shared" si="8"/>
        <v>0</v>
      </c>
      <c r="BA24" s="7">
        <f t="shared" si="8"/>
        <v>0</v>
      </c>
      <c r="BB24" s="7">
        <f t="shared" si="8"/>
        <v>0</v>
      </c>
      <c r="BC24" s="7">
        <f t="shared" si="8"/>
        <v>0</v>
      </c>
      <c r="BD24" s="7">
        <f t="shared" si="8"/>
        <v>0</v>
      </c>
      <c r="BE24" s="7">
        <f t="shared" si="8"/>
        <v>0</v>
      </c>
      <c r="BF24" s="7">
        <f t="shared" si="8"/>
        <v>0</v>
      </c>
      <c r="BG24" s="23">
        <f t="shared" si="8"/>
        <v>6</v>
      </c>
    </row>
    <row r="25" spans="1:59" ht="15" customHeight="1">
      <c r="A25" s="64"/>
      <c r="B25" s="42" t="s">
        <v>66</v>
      </c>
      <c r="C25" s="44" t="s">
        <v>67</v>
      </c>
      <c r="D25" s="6" t="s">
        <v>36</v>
      </c>
      <c r="E25" s="9">
        <v>6</v>
      </c>
      <c r="F25" s="9">
        <v>4</v>
      </c>
      <c r="G25" s="9">
        <v>6</v>
      </c>
      <c r="H25" s="9">
        <v>4</v>
      </c>
      <c r="I25" s="9">
        <v>4</v>
      </c>
      <c r="J25" s="9">
        <v>4</v>
      </c>
      <c r="K25" s="9">
        <v>4</v>
      </c>
      <c r="L25" s="9">
        <v>4</v>
      </c>
      <c r="M25" s="9">
        <v>4</v>
      </c>
      <c r="N25" s="9">
        <v>4</v>
      </c>
      <c r="O25" s="9">
        <v>4</v>
      </c>
      <c r="P25" s="9">
        <v>4</v>
      </c>
      <c r="Q25" s="9">
        <v>4</v>
      </c>
      <c r="R25" s="9">
        <v>4</v>
      </c>
      <c r="S25" s="9">
        <v>4</v>
      </c>
      <c r="T25" s="9">
        <v>4</v>
      </c>
      <c r="U25" s="24">
        <v>10</v>
      </c>
      <c r="V25" s="8">
        <f aca="true" t="shared" si="9" ref="V25:V30">SUM(E25:U25)</f>
        <v>78</v>
      </c>
      <c r="W25" s="9">
        <v>0</v>
      </c>
      <c r="X25" s="9">
        <v>0</v>
      </c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9"/>
      <c r="AX25" s="8">
        <f aca="true" t="shared" si="10" ref="AX25:AX30">SUM(Y25:AW25)</f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10">
        <f aca="true" t="shared" si="11" ref="BG25:BG30">SUM(V25+AX25)</f>
        <v>78</v>
      </c>
    </row>
    <row r="26" spans="1:59" ht="15" customHeight="1">
      <c r="A26" s="64"/>
      <c r="B26" s="42"/>
      <c r="C26" s="44"/>
      <c r="D26" s="6" t="s">
        <v>37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13"/>
      <c r="U26" s="13"/>
      <c r="V26" s="8">
        <f t="shared" si="9"/>
        <v>0</v>
      </c>
      <c r="W26" s="9">
        <v>0</v>
      </c>
      <c r="X26" s="9">
        <v>0</v>
      </c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9"/>
      <c r="AX26" s="8">
        <f t="shared" si="10"/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10">
        <f t="shared" si="11"/>
        <v>0</v>
      </c>
    </row>
    <row r="27" spans="1:59" ht="15" customHeight="1">
      <c r="A27" s="64"/>
      <c r="B27" s="42"/>
      <c r="C27" s="44"/>
      <c r="D27" s="6" t="s">
        <v>112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13"/>
      <c r="U27" s="13"/>
      <c r="V27" s="8">
        <f t="shared" si="9"/>
        <v>0</v>
      </c>
      <c r="W27" s="9">
        <v>0</v>
      </c>
      <c r="X27" s="9">
        <v>0</v>
      </c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9"/>
      <c r="AX27" s="8">
        <f t="shared" si="10"/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10">
        <f t="shared" si="11"/>
        <v>0</v>
      </c>
    </row>
    <row r="28" spans="1:59" ht="15" customHeight="1">
      <c r="A28" s="64"/>
      <c r="B28" s="42" t="s">
        <v>66</v>
      </c>
      <c r="C28" s="44" t="s">
        <v>67</v>
      </c>
      <c r="D28" s="6" t="s">
        <v>113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13"/>
      <c r="U28" s="13">
        <v>6</v>
      </c>
      <c r="V28" s="8">
        <f t="shared" si="9"/>
        <v>6</v>
      </c>
      <c r="W28" s="9">
        <v>0</v>
      </c>
      <c r="X28" s="9">
        <v>0</v>
      </c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9"/>
      <c r="AX28" s="8">
        <f t="shared" si="10"/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10">
        <f t="shared" si="11"/>
        <v>6</v>
      </c>
    </row>
    <row r="29" spans="1:59" ht="15" customHeight="1">
      <c r="A29" s="64"/>
      <c r="B29" s="42" t="s">
        <v>68</v>
      </c>
      <c r="C29" s="47" t="s">
        <v>69</v>
      </c>
      <c r="D29" s="6" t="s">
        <v>36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13"/>
      <c r="U29" s="13"/>
      <c r="V29" s="8">
        <f t="shared" si="9"/>
        <v>0</v>
      </c>
      <c r="W29" s="9">
        <v>0</v>
      </c>
      <c r="X29" s="9">
        <v>0</v>
      </c>
      <c r="Y29" s="13">
        <v>2</v>
      </c>
      <c r="Z29" s="13">
        <v>2</v>
      </c>
      <c r="AA29" s="13">
        <v>2</v>
      </c>
      <c r="AB29" s="13">
        <v>2</v>
      </c>
      <c r="AC29" s="13">
        <v>2</v>
      </c>
      <c r="AD29" s="13">
        <v>2</v>
      </c>
      <c r="AE29" s="13">
        <v>2</v>
      </c>
      <c r="AF29" s="13">
        <v>2</v>
      </c>
      <c r="AG29" s="13">
        <v>2</v>
      </c>
      <c r="AH29" s="13">
        <v>2</v>
      </c>
      <c r="AI29" s="13">
        <v>2</v>
      </c>
      <c r="AJ29" s="13">
        <v>2</v>
      </c>
      <c r="AK29" s="13">
        <v>2</v>
      </c>
      <c r="AL29" s="13">
        <v>2</v>
      </c>
      <c r="AM29" s="13">
        <v>2</v>
      </c>
      <c r="AN29" s="13">
        <v>2</v>
      </c>
      <c r="AO29" s="13">
        <v>2</v>
      </c>
      <c r="AP29" s="28">
        <v>2</v>
      </c>
      <c r="AQ29" s="13"/>
      <c r="AR29" s="13"/>
      <c r="AS29" s="13"/>
      <c r="AT29" s="13"/>
      <c r="AU29" s="13"/>
      <c r="AV29" s="13"/>
      <c r="AW29" s="13"/>
      <c r="AX29" s="8">
        <f t="shared" si="10"/>
        <v>36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10">
        <f t="shared" si="11"/>
        <v>36</v>
      </c>
    </row>
    <row r="30" spans="1:59" ht="15" customHeight="1">
      <c r="A30" s="64"/>
      <c r="B30" s="42" t="s">
        <v>68</v>
      </c>
      <c r="C30" s="48" t="s">
        <v>69</v>
      </c>
      <c r="D30" s="6" t="s">
        <v>37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13"/>
      <c r="U30" s="13"/>
      <c r="V30" s="8">
        <f t="shared" si="9"/>
        <v>0</v>
      </c>
      <c r="W30" s="9">
        <v>0</v>
      </c>
      <c r="X30" s="9">
        <v>0</v>
      </c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9"/>
      <c r="AX30" s="8">
        <f t="shared" si="10"/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10">
        <f t="shared" si="11"/>
        <v>0</v>
      </c>
    </row>
    <row r="31" spans="1:59" ht="15" customHeight="1">
      <c r="A31" s="64"/>
      <c r="B31" s="42" t="s">
        <v>172</v>
      </c>
      <c r="C31" s="47" t="s">
        <v>173</v>
      </c>
      <c r="D31" s="6" t="s">
        <v>36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13"/>
      <c r="U31" s="13"/>
      <c r="V31" s="8">
        <f>SUM(E31:U31)</f>
        <v>0</v>
      </c>
      <c r="W31" s="9">
        <v>0</v>
      </c>
      <c r="X31" s="9">
        <v>0</v>
      </c>
      <c r="Y31" s="9">
        <v>2</v>
      </c>
      <c r="Z31" s="9">
        <v>2</v>
      </c>
      <c r="AA31" s="9">
        <v>2</v>
      </c>
      <c r="AB31" s="9">
        <v>2</v>
      </c>
      <c r="AC31" s="9">
        <v>2</v>
      </c>
      <c r="AD31" s="9">
        <v>2</v>
      </c>
      <c r="AE31" s="9">
        <v>2</v>
      </c>
      <c r="AF31" s="9">
        <v>2</v>
      </c>
      <c r="AG31" s="9">
        <v>2</v>
      </c>
      <c r="AH31" s="9">
        <v>2</v>
      </c>
      <c r="AI31" s="9">
        <v>2</v>
      </c>
      <c r="AJ31" s="9">
        <v>2</v>
      </c>
      <c r="AK31" s="9">
        <v>2</v>
      </c>
      <c r="AL31" s="9">
        <v>2</v>
      </c>
      <c r="AM31" s="9">
        <v>2</v>
      </c>
      <c r="AN31" s="9"/>
      <c r="AO31" s="39">
        <v>2</v>
      </c>
      <c r="AP31" s="13"/>
      <c r="AQ31" s="13"/>
      <c r="AR31" s="13"/>
      <c r="AS31" s="13"/>
      <c r="AT31" s="13"/>
      <c r="AU31" s="13"/>
      <c r="AV31" s="13"/>
      <c r="AW31" s="13"/>
      <c r="AX31" s="8">
        <f>SUM(Y31:AW31)</f>
        <v>32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10">
        <f>SUM(V31+AX31)</f>
        <v>32</v>
      </c>
    </row>
    <row r="32" spans="1:59" ht="15" customHeight="1">
      <c r="A32" s="64"/>
      <c r="B32" s="42" t="s">
        <v>68</v>
      </c>
      <c r="C32" s="48" t="s">
        <v>69</v>
      </c>
      <c r="D32" s="6" t="s">
        <v>37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13"/>
      <c r="U32" s="13"/>
      <c r="V32" s="8">
        <f>SUM(E32:U32)</f>
        <v>0</v>
      </c>
      <c r="W32" s="9">
        <v>0</v>
      </c>
      <c r="X32" s="9">
        <v>0</v>
      </c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13"/>
      <c r="AO32" s="13"/>
      <c r="AP32" s="13"/>
      <c r="AQ32" s="13"/>
      <c r="AR32" s="13"/>
      <c r="AS32" s="13"/>
      <c r="AT32" s="13"/>
      <c r="AU32" s="13"/>
      <c r="AV32" s="13"/>
      <c r="AW32" s="9"/>
      <c r="AX32" s="8">
        <f>SUM(Y32:AW32)</f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10">
        <f>SUM(V32+AX32)</f>
        <v>0</v>
      </c>
    </row>
    <row r="33" spans="1:59" s="26" customFormat="1" ht="15" customHeight="1">
      <c r="A33" s="64"/>
      <c r="B33" s="46" t="s">
        <v>70</v>
      </c>
      <c r="C33" s="67" t="s">
        <v>71</v>
      </c>
      <c r="D33" s="25" t="s">
        <v>36</v>
      </c>
      <c r="E33" s="22">
        <f>SUM(E37,E41,E45,E49,E53,E61)+E57</f>
        <v>22</v>
      </c>
      <c r="F33" s="22">
        <f aca="true" t="shared" si="12" ref="F33:BG36">SUM(F37,F41,F45,F49,F53,F61)+F57</f>
        <v>24</v>
      </c>
      <c r="G33" s="22">
        <f t="shared" si="12"/>
        <v>22</v>
      </c>
      <c r="H33" s="22">
        <f t="shared" si="12"/>
        <v>24</v>
      </c>
      <c r="I33" s="22">
        <f t="shared" si="12"/>
        <v>22</v>
      </c>
      <c r="J33" s="22">
        <f t="shared" si="12"/>
        <v>24</v>
      </c>
      <c r="K33" s="22">
        <f t="shared" si="12"/>
        <v>22</v>
      </c>
      <c r="L33" s="22">
        <f t="shared" si="12"/>
        <v>24</v>
      </c>
      <c r="M33" s="22">
        <f t="shared" si="12"/>
        <v>22</v>
      </c>
      <c r="N33" s="22">
        <f t="shared" si="12"/>
        <v>24</v>
      </c>
      <c r="O33" s="22">
        <f t="shared" si="12"/>
        <v>22</v>
      </c>
      <c r="P33" s="22">
        <f t="shared" si="12"/>
        <v>24</v>
      </c>
      <c r="Q33" s="22">
        <f t="shared" si="12"/>
        <v>22</v>
      </c>
      <c r="R33" s="22">
        <f t="shared" si="12"/>
        <v>24</v>
      </c>
      <c r="S33" s="22">
        <f t="shared" si="12"/>
        <v>22</v>
      </c>
      <c r="T33" s="22">
        <f t="shared" si="12"/>
        <v>24</v>
      </c>
      <c r="U33" s="22">
        <f t="shared" si="12"/>
        <v>14</v>
      </c>
      <c r="V33" s="11">
        <f t="shared" si="12"/>
        <v>382</v>
      </c>
      <c r="W33" s="22">
        <f t="shared" si="12"/>
        <v>0</v>
      </c>
      <c r="X33" s="22">
        <f t="shared" si="12"/>
        <v>0</v>
      </c>
      <c r="Y33" s="22">
        <f t="shared" si="12"/>
        <v>6</v>
      </c>
      <c r="Z33" s="22">
        <f t="shared" si="12"/>
        <v>8</v>
      </c>
      <c r="AA33" s="22">
        <f t="shared" si="12"/>
        <v>6</v>
      </c>
      <c r="AB33" s="22">
        <f t="shared" si="12"/>
        <v>8</v>
      </c>
      <c r="AC33" s="22">
        <f t="shared" si="12"/>
        <v>6</v>
      </c>
      <c r="AD33" s="22">
        <f t="shared" si="12"/>
        <v>8</v>
      </c>
      <c r="AE33" s="22">
        <f t="shared" si="12"/>
        <v>6</v>
      </c>
      <c r="AF33" s="22">
        <f t="shared" si="12"/>
        <v>8</v>
      </c>
      <c r="AG33" s="22">
        <f t="shared" si="12"/>
        <v>6</v>
      </c>
      <c r="AH33" s="22">
        <f t="shared" si="12"/>
        <v>8</v>
      </c>
      <c r="AI33" s="22">
        <f t="shared" si="12"/>
        <v>6</v>
      </c>
      <c r="AJ33" s="22">
        <f t="shared" si="12"/>
        <v>8</v>
      </c>
      <c r="AK33" s="22">
        <f t="shared" si="12"/>
        <v>6</v>
      </c>
      <c r="AL33" s="22">
        <f t="shared" si="12"/>
        <v>8</v>
      </c>
      <c r="AM33" s="22">
        <f t="shared" si="12"/>
        <v>6</v>
      </c>
      <c r="AN33" s="22">
        <f t="shared" si="12"/>
        <v>8</v>
      </c>
      <c r="AO33" s="22">
        <f t="shared" si="12"/>
        <v>6</v>
      </c>
      <c r="AP33" s="22">
        <f t="shared" si="12"/>
        <v>14</v>
      </c>
      <c r="AQ33" s="22">
        <f t="shared" si="12"/>
        <v>0</v>
      </c>
      <c r="AR33" s="22">
        <f t="shared" si="12"/>
        <v>0</v>
      </c>
      <c r="AS33" s="22">
        <f t="shared" si="12"/>
        <v>0</v>
      </c>
      <c r="AT33" s="22">
        <f t="shared" si="12"/>
        <v>0</v>
      </c>
      <c r="AU33" s="22">
        <f t="shared" si="12"/>
        <v>0</v>
      </c>
      <c r="AV33" s="22">
        <f t="shared" si="12"/>
        <v>0</v>
      </c>
      <c r="AW33" s="22">
        <f t="shared" si="12"/>
        <v>0</v>
      </c>
      <c r="AX33" s="11">
        <f t="shared" si="12"/>
        <v>132</v>
      </c>
      <c r="AY33" s="22">
        <f t="shared" si="12"/>
        <v>0</v>
      </c>
      <c r="AZ33" s="22">
        <f t="shared" si="12"/>
        <v>0</v>
      </c>
      <c r="BA33" s="22">
        <f t="shared" si="12"/>
        <v>0</v>
      </c>
      <c r="BB33" s="22">
        <f t="shared" si="12"/>
        <v>0</v>
      </c>
      <c r="BC33" s="22">
        <f t="shared" si="12"/>
        <v>0</v>
      </c>
      <c r="BD33" s="22">
        <f t="shared" si="12"/>
        <v>0</v>
      </c>
      <c r="BE33" s="22">
        <f t="shared" si="12"/>
        <v>0</v>
      </c>
      <c r="BF33" s="22">
        <f t="shared" si="12"/>
        <v>0</v>
      </c>
      <c r="BG33" s="32">
        <f t="shared" si="12"/>
        <v>514</v>
      </c>
    </row>
    <row r="34" spans="1:59" s="26" customFormat="1" ht="15" customHeight="1">
      <c r="A34" s="64"/>
      <c r="B34" s="46"/>
      <c r="C34" s="68"/>
      <c r="D34" s="25" t="s">
        <v>37</v>
      </c>
      <c r="E34" s="22">
        <f>SUM(E38,E42,E46,E50,E54,E62)+E58</f>
        <v>0</v>
      </c>
      <c r="F34" s="22">
        <f aca="true" t="shared" si="13" ref="F34:T34">SUM(F38,F42,F46,F50,F54,F62)+F58</f>
        <v>0</v>
      </c>
      <c r="G34" s="22">
        <f t="shared" si="13"/>
        <v>0</v>
      </c>
      <c r="H34" s="22">
        <f t="shared" si="13"/>
        <v>0</v>
      </c>
      <c r="I34" s="22">
        <f t="shared" si="13"/>
        <v>0</v>
      </c>
      <c r="J34" s="22">
        <f t="shared" si="13"/>
        <v>0</v>
      </c>
      <c r="K34" s="22">
        <f t="shared" si="13"/>
        <v>0</v>
      </c>
      <c r="L34" s="22">
        <f t="shared" si="13"/>
        <v>0</v>
      </c>
      <c r="M34" s="22">
        <f t="shared" si="13"/>
        <v>0</v>
      </c>
      <c r="N34" s="22">
        <f t="shared" si="13"/>
        <v>0</v>
      </c>
      <c r="O34" s="22">
        <f t="shared" si="13"/>
        <v>0</v>
      </c>
      <c r="P34" s="22">
        <f t="shared" si="13"/>
        <v>0</v>
      </c>
      <c r="Q34" s="22">
        <f t="shared" si="13"/>
        <v>0</v>
      </c>
      <c r="R34" s="22">
        <f t="shared" si="13"/>
        <v>0</v>
      </c>
      <c r="S34" s="22">
        <f t="shared" si="13"/>
        <v>4</v>
      </c>
      <c r="T34" s="22">
        <f t="shared" si="13"/>
        <v>4</v>
      </c>
      <c r="U34" s="22">
        <f t="shared" si="12"/>
        <v>0</v>
      </c>
      <c r="V34" s="11">
        <f t="shared" si="12"/>
        <v>8</v>
      </c>
      <c r="W34" s="22">
        <f t="shared" si="12"/>
        <v>0</v>
      </c>
      <c r="X34" s="22">
        <f t="shared" si="12"/>
        <v>0</v>
      </c>
      <c r="Y34" s="22">
        <f t="shared" si="12"/>
        <v>0</v>
      </c>
      <c r="Z34" s="22">
        <f t="shared" si="12"/>
        <v>0</v>
      </c>
      <c r="AA34" s="22">
        <f t="shared" si="12"/>
        <v>0</v>
      </c>
      <c r="AB34" s="22">
        <f t="shared" si="12"/>
        <v>0</v>
      </c>
      <c r="AC34" s="22">
        <f t="shared" si="12"/>
        <v>0</v>
      </c>
      <c r="AD34" s="22">
        <f t="shared" si="12"/>
        <v>0</v>
      </c>
      <c r="AE34" s="22">
        <f t="shared" si="12"/>
        <v>0</v>
      </c>
      <c r="AF34" s="22">
        <f t="shared" si="12"/>
        <v>0</v>
      </c>
      <c r="AG34" s="22">
        <f t="shared" si="12"/>
        <v>0</v>
      </c>
      <c r="AH34" s="22">
        <f t="shared" si="12"/>
        <v>0</v>
      </c>
      <c r="AI34" s="22">
        <f t="shared" si="12"/>
        <v>0</v>
      </c>
      <c r="AJ34" s="22">
        <f t="shared" si="12"/>
        <v>0</v>
      </c>
      <c r="AK34" s="22">
        <f t="shared" si="12"/>
        <v>0</v>
      </c>
      <c r="AL34" s="22">
        <f t="shared" si="12"/>
        <v>0</v>
      </c>
      <c r="AM34" s="22">
        <f t="shared" si="12"/>
        <v>0</v>
      </c>
      <c r="AN34" s="22">
        <f t="shared" si="12"/>
        <v>0</v>
      </c>
      <c r="AO34" s="22">
        <f t="shared" si="12"/>
        <v>0</v>
      </c>
      <c r="AP34" s="22">
        <f t="shared" si="12"/>
        <v>0</v>
      </c>
      <c r="AQ34" s="22">
        <f t="shared" si="12"/>
        <v>0</v>
      </c>
      <c r="AR34" s="22">
        <f t="shared" si="12"/>
        <v>0</v>
      </c>
      <c r="AS34" s="22">
        <f t="shared" si="12"/>
        <v>0</v>
      </c>
      <c r="AT34" s="22">
        <f t="shared" si="12"/>
        <v>0</v>
      </c>
      <c r="AU34" s="22">
        <f t="shared" si="12"/>
        <v>0</v>
      </c>
      <c r="AV34" s="22">
        <f t="shared" si="12"/>
        <v>0</v>
      </c>
      <c r="AW34" s="22">
        <f t="shared" si="12"/>
        <v>0</v>
      </c>
      <c r="AX34" s="11">
        <f t="shared" si="12"/>
        <v>0</v>
      </c>
      <c r="AY34" s="22">
        <f t="shared" si="12"/>
        <v>0</v>
      </c>
      <c r="AZ34" s="22">
        <f t="shared" si="12"/>
        <v>0</v>
      </c>
      <c r="BA34" s="22">
        <f t="shared" si="12"/>
        <v>0</v>
      </c>
      <c r="BB34" s="22">
        <f t="shared" si="12"/>
        <v>0</v>
      </c>
      <c r="BC34" s="22">
        <f t="shared" si="12"/>
        <v>0</v>
      </c>
      <c r="BD34" s="22">
        <f t="shared" si="12"/>
        <v>0</v>
      </c>
      <c r="BE34" s="22">
        <f t="shared" si="12"/>
        <v>0</v>
      </c>
      <c r="BF34" s="22">
        <f t="shared" si="12"/>
        <v>0</v>
      </c>
      <c r="BG34" s="32">
        <f t="shared" si="12"/>
        <v>8</v>
      </c>
    </row>
    <row r="35" spans="1:59" s="26" customFormat="1" ht="15" customHeight="1">
      <c r="A35" s="64"/>
      <c r="B35" s="46"/>
      <c r="C35" s="68"/>
      <c r="D35" s="25" t="s">
        <v>112</v>
      </c>
      <c r="E35" s="22">
        <f>SUM(E39,E43,E47,E51,E55,E63)+E59</f>
        <v>0</v>
      </c>
      <c r="F35" s="22">
        <f t="shared" si="12"/>
        <v>0</v>
      </c>
      <c r="G35" s="22">
        <f t="shared" si="12"/>
        <v>0</v>
      </c>
      <c r="H35" s="22">
        <f t="shared" si="12"/>
        <v>0</v>
      </c>
      <c r="I35" s="22">
        <f t="shared" si="12"/>
        <v>0</v>
      </c>
      <c r="J35" s="22">
        <f t="shared" si="12"/>
        <v>0</v>
      </c>
      <c r="K35" s="22">
        <f t="shared" si="12"/>
        <v>0</v>
      </c>
      <c r="L35" s="22">
        <f t="shared" si="12"/>
        <v>0</v>
      </c>
      <c r="M35" s="22">
        <f t="shared" si="12"/>
        <v>0</v>
      </c>
      <c r="N35" s="22">
        <f t="shared" si="12"/>
        <v>0</v>
      </c>
      <c r="O35" s="22">
        <f t="shared" si="12"/>
        <v>0</v>
      </c>
      <c r="P35" s="22">
        <f t="shared" si="12"/>
        <v>0</v>
      </c>
      <c r="Q35" s="22">
        <f t="shared" si="12"/>
        <v>0</v>
      </c>
      <c r="R35" s="22">
        <f t="shared" si="12"/>
        <v>0</v>
      </c>
      <c r="S35" s="22">
        <f t="shared" si="12"/>
        <v>0</v>
      </c>
      <c r="T35" s="22">
        <f t="shared" si="12"/>
        <v>0</v>
      </c>
      <c r="U35" s="22">
        <f t="shared" si="12"/>
        <v>0</v>
      </c>
      <c r="V35" s="11">
        <f t="shared" si="12"/>
        <v>0</v>
      </c>
      <c r="W35" s="22">
        <f t="shared" si="12"/>
        <v>0</v>
      </c>
      <c r="X35" s="22">
        <f t="shared" si="12"/>
        <v>0</v>
      </c>
      <c r="Y35" s="22">
        <f t="shared" si="12"/>
        <v>0</v>
      </c>
      <c r="Z35" s="22">
        <f t="shared" si="12"/>
        <v>0</v>
      </c>
      <c r="AA35" s="22">
        <f t="shared" si="12"/>
        <v>0</v>
      </c>
      <c r="AB35" s="22">
        <f t="shared" si="12"/>
        <v>0</v>
      </c>
      <c r="AC35" s="22">
        <f t="shared" si="12"/>
        <v>0</v>
      </c>
      <c r="AD35" s="22">
        <f t="shared" si="12"/>
        <v>0</v>
      </c>
      <c r="AE35" s="22">
        <f t="shared" si="12"/>
        <v>0</v>
      </c>
      <c r="AF35" s="22">
        <f t="shared" si="12"/>
        <v>0</v>
      </c>
      <c r="AG35" s="22">
        <f t="shared" si="12"/>
        <v>0</v>
      </c>
      <c r="AH35" s="22">
        <f t="shared" si="12"/>
        <v>0</v>
      </c>
      <c r="AI35" s="22">
        <f t="shared" si="12"/>
        <v>0</v>
      </c>
      <c r="AJ35" s="22">
        <f t="shared" si="12"/>
        <v>0</v>
      </c>
      <c r="AK35" s="22">
        <f t="shared" si="12"/>
        <v>0</v>
      </c>
      <c r="AL35" s="22">
        <f t="shared" si="12"/>
        <v>0</v>
      </c>
      <c r="AM35" s="22">
        <f t="shared" si="12"/>
        <v>0</v>
      </c>
      <c r="AN35" s="22">
        <f t="shared" si="12"/>
        <v>0</v>
      </c>
      <c r="AO35" s="22">
        <f t="shared" si="12"/>
        <v>0</v>
      </c>
      <c r="AP35" s="22">
        <f t="shared" si="12"/>
        <v>0</v>
      </c>
      <c r="AQ35" s="22">
        <f t="shared" si="12"/>
        <v>0</v>
      </c>
      <c r="AR35" s="22">
        <f t="shared" si="12"/>
        <v>0</v>
      </c>
      <c r="AS35" s="22">
        <f t="shared" si="12"/>
        <v>0</v>
      </c>
      <c r="AT35" s="22">
        <f t="shared" si="12"/>
        <v>0</v>
      </c>
      <c r="AU35" s="22">
        <f t="shared" si="12"/>
        <v>0</v>
      </c>
      <c r="AV35" s="22">
        <f t="shared" si="12"/>
        <v>0</v>
      </c>
      <c r="AW35" s="22">
        <f t="shared" si="12"/>
        <v>0</v>
      </c>
      <c r="AX35" s="11">
        <f t="shared" si="12"/>
        <v>0</v>
      </c>
      <c r="AY35" s="22">
        <f t="shared" si="12"/>
        <v>0</v>
      </c>
      <c r="AZ35" s="22">
        <f t="shared" si="12"/>
        <v>0</v>
      </c>
      <c r="BA35" s="22">
        <f t="shared" si="12"/>
        <v>0</v>
      </c>
      <c r="BB35" s="22">
        <f t="shared" si="12"/>
        <v>0</v>
      </c>
      <c r="BC35" s="22">
        <f t="shared" si="12"/>
        <v>0</v>
      </c>
      <c r="BD35" s="22">
        <f t="shared" si="12"/>
        <v>0</v>
      </c>
      <c r="BE35" s="22">
        <f t="shared" si="12"/>
        <v>0</v>
      </c>
      <c r="BF35" s="22">
        <f t="shared" si="12"/>
        <v>0</v>
      </c>
      <c r="BG35" s="32">
        <f t="shared" si="12"/>
        <v>0</v>
      </c>
    </row>
    <row r="36" spans="1:59" s="26" customFormat="1" ht="15" customHeight="1">
      <c r="A36" s="64"/>
      <c r="B36" s="46" t="s">
        <v>70</v>
      </c>
      <c r="C36" s="69" t="s">
        <v>71</v>
      </c>
      <c r="D36" s="25" t="s">
        <v>113</v>
      </c>
      <c r="E36" s="22">
        <f>SUM(E40,E44,E48,E52,E56,E64)+E60</f>
        <v>0</v>
      </c>
      <c r="F36" s="22">
        <f t="shared" si="12"/>
        <v>0</v>
      </c>
      <c r="G36" s="22">
        <f t="shared" si="12"/>
        <v>0</v>
      </c>
      <c r="H36" s="22">
        <f t="shared" si="12"/>
        <v>0</v>
      </c>
      <c r="I36" s="22">
        <f t="shared" si="12"/>
        <v>0</v>
      </c>
      <c r="J36" s="22">
        <f t="shared" si="12"/>
        <v>0</v>
      </c>
      <c r="K36" s="22">
        <f t="shared" si="12"/>
        <v>0</v>
      </c>
      <c r="L36" s="22">
        <f t="shared" si="12"/>
        <v>0</v>
      </c>
      <c r="M36" s="22">
        <f t="shared" si="12"/>
        <v>0</v>
      </c>
      <c r="N36" s="22">
        <f t="shared" si="12"/>
        <v>0</v>
      </c>
      <c r="O36" s="22">
        <f t="shared" si="12"/>
        <v>0</v>
      </c>
      <c r="P36" s="22">
        <f t="shared" si="12"/>
        <v>0</v>
      </c>
      <c r="Q36" s="22">
        <f t="shared" si="12"/>
        <v>0</v>
      </c>
      <c r="R36" s="22">
        <f t="shared" si="12"/>
        <v>0</v>
      </c>
      <c r="S36" s="22">
        <f t="shared" si="12"/>
        <v>0</v>
      </c>
      <c r="T36" s="22">
        <f t="shared" si="12"/>
        <v>6</v>
      </c>
      <c r="U36" s="22">
        <f t="shared" si="12"/>
        <v>12</v>
      </c>
      <c r="V36" s="11">
        <f t="shared" si="12"/>
        <v>18</v>
      </c>
      <c r="W36" s="22">
        <f t="shared" si="12"/>
        <v>0</v>
      </c>
      <c r="X36" s="22">
        <f t="shared" si="12"/>
        <v>0</v>
      </c>
      <c r="Y36" s="22">
        <f t="shared" si="12"/>
        <v>0</v>
      </c>
      <c r="Z36" s="22">
        <f t="shared" si="12"/>
        <v>0</v>
      </c>
      <c r="AA36" s="22">
        <f t="shared" si="12"/>
        <v>0</v>
      </c>
      <c r="AB36" s="22">
        <f t="shared" si="12"/>
        <v>0</v>
      </c>
      <c r="AC36" s="22">
        <f t="shared" si="12"/>
        <v>0</v>
      </c>
      <c r="AD36" s="22">
        <f t="shared" si="12"/>
        <v>0</v>
      </c>
      <c r="AE36" s="22">
        <f t="shared" si="12"/>
        <v>0</v>
      </c>
      <c r="AF36" s="22">
        <f t="shared" si="12"/>
        <v>0</v>
      </c>
      <c r="AG36" s="22">
        <f t="shared" si="12"/>
        <v>0</v>
      </c>
      <c r="AH36" s="22">
        <f t="shared" si="12"/>
        <v>0</v>
      </c>
      <c r="AI36" s="22">
        <f t="shared" si="12"/>
        <v>0</v>
      </c>
      <c r="AJ36" s="22">
        <f t="shared" si="12"/>
        <v>0</v>
      </c>
      <c r="AK36" s="22">
        <f t="shared" si="12"/>
        <v>0</v>
      </c>
      <c r="AL36" s="22">
        <f t="shared" si="12"/>
        <v>0</v>
      </c>
      <c r="AM36" s="22">
        <f t="shared" si="12"/>
        <v>0</v>
      </c>
      <c r="AN36" s="22">
        <f t="shared" si="12"/>
        <v>0</v>
      </c>
      <c r="AO36" s="22">
        <f t="shared" si="12"/>
        <v>0</v>
      </c>
      <c r="AP36" s="22">
        <f t="shared" si="12"/>
        <v>12</v>
      </c>
      <c r="AQ36" s="22">
        <f t="shared" si="12"/>
        <v>0</v>
      </c>
      <c r="AR36" s="22">
        <f t="shared" si="12"/>
        <v>0</v>
      </c>
      <c r="AS36" s="22">
        <f t="shared" si="12"/>
        <v>0</v>
      </c>
      <c r="AT36" s="22">
        <f t="shared" si="12"/>
        <v>0</v>
      </c>
      <c r="AU36" s="22">
        <f t="shared" si="12"/>
        <v>0</v>
      </c>
      <c r="AV36" s="22">
        <f t="shared" si="12"/>
        <v>0</v>
      </c>
      <c r="AW36" s="22">
        <f t="shared" si="12"/>
        <v>0</v>
      </c>
      <c r="AX36" s="11">
        <f t="shared" si="12"/>
        <v>12</v>
      </c>
      <c r="AY36" s="22">
        <f t="shared" si="12"/>
        <v>0</v>
      </c>
      <c r="AZ36" s="22">
        <f t="shared" si="12"/>
        <v>0</v>
      </c>
      <c r="BA36" s="22">
        <f t="shared" si="12"/>
        <v>0</v>
      </c>
      <c r="BB36" s="22">
        <f t="shared" si="12"/>
        <v>0</v>
      </c>
      <c r="BC36" s="22">
        <f t="shared" si="12"/>
        <v>0</v>
      </c>
      <c r="BD36" s="22">
        <f t="shared" si="12"/>
        <v>0</v>
      </c>
      <c r="BE36" s="22">
        <f t="shared" si="12"/>
        <v>0</v>
      </c>
      <c r="BF36" s="22">
        <f t="shared" si="12"/>
        <v>0</v>
      </c>
      <c r="BG36" s="32">
        <f t="shared" si="12"/>
        <v>30</v>
      </c>
    </row>
    <row r="37" spans="1:59" s="35" customFormat="1" ht="15" customHeight="1">
      <c r="A37" s="64"/>
      <c r="B37" s="42" t="s">
        <v>72</v>
      </c>
      <c r="C37" s="47" t="s">
        <v>73</v>
      </c>
      <c r="D37" s="6" t="s">
        <v>36</v>
      </c>
      <c r="E37" s="13">
        <v>4</v>
      </c>
      <c r="F37" s="13">
        <v>4</v>
      </c>
      <c r="G37" s="13">
        <v>4</v>
      </c>
      <c r="H37" s="13">
        <v>4</v>
      </c>
      <c r="I37" s="13">
        <v>4</v>
      </c>
      <c r="J37" s="13">
        <v>4</v>
      </c>
      <c r="K37" s="13">
        <v>4</v>
      </c>
      <c r="L37" s="13">
        <v>4</v>
      </c>
      <c r="M37" s="13">
        <v>4</v>
      </c>
      <c r="N37" s="13">
        <v>4</v>
      </c>
      <c r="O37" s="13">
        <v>4</v>
      </c>
      <c r="P37" s="13">
        <v>4</v>
      </c>
      <c r="Q37" s="13">
        <v>4</v>
      </c>
      <c r="R37" s="13">
        <v>4</v>
      </c>
      <c r="S37" s="13">
        <v>4</v>
      </c>
      <c r="T37" s="13">
        <v>4</v>
      </c>
      <c r="U37" s="24">
        <v>6</v>
      </c>
      <c r="V37" s="8">
        <f aca="true" t="shared" si="14" ref="V37:V64">SUM(E37:U37)</f>
        <v>70</v>
      </c>
      <c r="W37" s="9">
        <v>0</v>
      </c>
      <c r="X37" s="9">
        <v>0</v>
      </c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9"/>
      <c r="AX37" s="8">
        <f aca="true" t="shared" si="15" ref="AX37:AX64">SUM(Y37:AW37)</f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9">
        <v>0</v>
      </c>
      <c r="BF37" s="9">
        <v>0</v>
      </c>
      <c r="BG37" s="10">
        <f aca="true" t="shared" si="16" ref="BG37:BG64">SUM(V37+AX37)</f>
        <v>70</v>
      </c>
    </row>
    <row r="38" spans="1:59" s="35" customFormat="1" ht="15" customHeight="1">
      <c r="A38" s="64"/>
      <c r="B38" s="42" t="s">
        <v>72</v>
      </c>
      <c r="C38" s="88" t="s">
        <v>73</v>
      </c>
      <c r="D38" s="6" t="s">
        <v>37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>
        <v>4</v>
      </c>
      <c r="U38" s="13"/>
      <c r="V38" s="8">
        <f t="shared" si="14"/>
        <v>4</v>
      </c>
      <c r="W38" s="9">
        <v>0</v>
      </c>
      <c r="X38" s="9">
        <v>0</v>
      </c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9"/>
      <c r="AX38" s="8">
        <f t="shared" si="15"/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10">
        <f t="shared" si="16"/>
        <v>4</v>
      </c>
    </row>
    <row r="39" spans="1:59" s="35" customFormat="1" ht="15" customHeight="1">
      <c r="A39" s="64"/>
      <c r="B39" s="42" t="s">
        <v>72</v>
      </c>
      <c r="C39" s="88" t="s">
        <v>73</v>
      </c>
      <c r="D39" s="6" t="s">
        <v>112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8">
        <f t="shared" si="14"/>
        <v>0</v>
      </c>
      <c r="W39" s="9">
        <v>0</v>
      </c>
      <c r="X39" s="9">
        <v>0</v>
      </c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9"/>
      <c r="AX39" s="8">
        <f t="shared" si="15"/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10">
        <f t="shared" si="16"/>
        <v>0</v>
      </c>
    </row>
    <row r="40" spans="1:59" s="35" customFormat="1" ht="15" customHeight="1">
      <c r="A40" s="64"/>
      <c r="B40" s="42" t="s">
        <v>72</v>
      </c>
      <c r="C40" s="48" t="s">
        <v>73</v>
      </c>
      <c r="D40" s="6" t="s">
        <v>113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>
        <v>6</v>
      </c>
      <c r="V40" s="8">
        <f t="shared" si="14"/>
        <v>6</v>
      </c>
      <c r="W40" s="9">
        <v>0</v>
      </c>
      <c r="X40" s="9">
        <v>0</v>
      </c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9"/>
      <c r="AX40" s="8">
        <f t="shared" si="15"/>
        <v>0</v>
      </c>
      <c r="AY40" s="9">
        <v>0</v>
      </c>
      <c r="AZ40" s="9">
        <v>0</v>
      </c>
      <c r="BA40" s="9">
        <v>0</v>
      </c>
      <c r="BB40" s="9">
        <v>0</v>
      </c>
      <c r="BC40" s="9">
        <v>0</v>
      </c>
      <c r="BD40" s="9">
        <v>0</v>
      </c>
      <c r="BE40" s="9">
        <v>0</v>
      </c>
      <c r="BF40" s="9">
        <v>0</v>
      </c>
      <c r="BG40" s="10">
        <f t="shared" si="16"/>
        <v>6</v>
      </c>
    </row>
    <row r="41" spans="1:59" s="35" customFormat="1" ht="15" customHeight="1">
      <c r="A41" s="64"/>
      <c r="B41" s="85" t="s">
        <v>74</v>
      </c>
      <c r="C41" s="47" t="s">
        <v>75</v>
      </c>
      <c r="D41" s="6" t="s">
        <v>36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8">
        <f t="shared" si="14"/>
        <v>0</v>
      </c>
      <c r="W41" s="9">
        <v>0</v>
      </c>
      <c r="X41" s="9">
        <v>0</v>
      </c>
      <c r="Y41" s="13">
        <v>2</v>
      </c>
      <c r="Z41" s="13">
        <v>2</v>
      </c>
      <c r="AA41" s="13">
        <v>2</v>
      </c>
      <c r="AB41" s="13">
        <v>2</v>
      </c>
      <c r="AC41" s="13">
        <v>2</v>
      </c>
      <c r="AD41" s="13">
        <v>2</v>
      </c>
      <c r="AE41" s="13">
        <v>2</v>
      </c>
      <c r="AF41" s="13">
        <v>2</v>
      </c>
      <c r="AG41" s="13">
        <v>2</v>
      </c>
      <c r="AH41" s="13">
        <v>2</v>
      </c>
      <c r="AI41" s="13">
        <v>2</v>
      </c>
      <c r="AJ41" s="13">
        <v>2</v>
      </c>
      <c r="AK41" s="13">
        <v>2</v>
      </c>
      <c r="AL41" s="13">
        <v>2</v>
      </c>
      <c r="AM41" s="13">
        <v>2</v>
      </c>
      <c r="AN41" s="13">
        <v>2</v>
      </c>
      <c r="AO41" s="13">
        <v>4</v>
      </c>
      <c r="AP41" s="40">
        <v>6</v>
      </c>
      <c r="AQ41" s="13"/>
      <c r="AR41" s="13"/>
      <c r="AS41" s="13"/>
      <c r="AT41" s="13"/>
      <c r="AU41" s="13"/>
      <c r="AV41" s="13"/>
      <c r="AW41" s="9"/>
      <c r="AX41" s="8">
        <f t="shared" si="15"/>
        <v>42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9">
        <v>0</v>
      </c>
      <c r="BF41" s="9">
        <v>0</v>
      </c>
      <c r="BG41" s="10">
        <f t="shared" si="16"/>
        <v>42</v>
      </c>
    </row>
    <row r="42" spans="1:59" s="35" customFormat="1" ht="15" customHeight="1">
      <c r="A42" s="64"/>
      <c r="B42" s="86"/>
      <c r="C42" s="88"/>
      <c r="D42" s="6" t="s">
        <v>37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8">
        <f t="shared" si="14"/>
        <v>0</v>
      </c>
      <c r="W42" s="9">
        <v>0</v>
      </c>
      <c r="X42" s="9">
        <v>0</v>
      </c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40"/>
      <c r="AQ42" s="13"/>
      <c r="AR42" s="13"/>
      <c r="AS42" s="13"/>
      <c r="AT42" s="13"/>
      <c r="AU42" s="13"/>
      <c r="AV42" s="13"/>
      <c r="AW42" s="9"/>
      <c r="AX42" s="8">
        <f t="shared" si="15"/>
        <v>0</v>
      </c>
      <c r="AY42" s="9">
        <v>0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9">
        <v>0</v>
      </c>
      <c r="BF42" s="9">
        <v>0</v>
      </c>
      <c r="BG42" s="10">
        <f t="shared" si="16"/>
        <v>0</v>
      </c>
    </row>
    <row r="43" spans="1:59" s="35" customFormat="1" ht="15" customHeight="1">
      <c r="A43" s="64"/>
      <c r="B43" s="86"/>
      <c r="C43" s="88"/>
      <c r="D43" s="6" t="s">
        <v>112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8">
        <f t="shared" si="14"/>
        <v>0</v>
      </c>
      <c r="W43" s="9">
        <v>0</v>
      </c>
      <c r="X43" s="9">
        <v>0</v>
      </c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40"/>
      <c r="AQ43" s="13"/>
      <c r="AR43" s="13"/>
      <c r="AS43" s="13"/>
      <c r="AT43" s="13"/>
      <c r="AU43" s="13"/>
      <c r="AV43" s="13"/>
      <c r="AW43" s="9"/>
      <c r="AX43" s="8">
        <f t="shared" si="15"/>
        <v>0</v>
      </c>
      <c r="AY43" s="9">
        <v>0</v>
      </c>
      <c r="AZ43" s="9">
        <v>0</v>
      </c>
      <c r="BA43" s="9">
        <v>0</v>
      </c>
      <c r="BB43" s="9">
        <v>0</v>
      </c>
      <c r="BC43" s="9">
        <v>0</v>
      </c>
      <c r="BD43" s="9">
        <v>0</v>
      </c>
      <c r="BE43" s="9">
        <v>0</v>
      </c>
      <c r="BF43" s="9">
        <v>0</v>
      </c>
      <c r="BG43" s="10">
        <f t="shared" si="16"/>
        <v>0</v>
      </c>
    </row>
    <row r="44" spans="1:59" s="35" customFormat="1" ht="15" customHeight="1">
      <c r="A44" s="64"/>
      <c r="B44" s="87"/>
      <c r="C44" s="48"/>
      <c r="D44" s="6" t="s">
        <v>113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8">
        <f t="shared" si="14"/>
        <v>0</v>
      </c>
      <c r="W44" s="9">
        <v>0</v>
      </c>
      <c r="X44" s="9">
        <v>0</v>
      </c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40">
        <v>6</v>
      </c>
      <c r="AQ44" s="13"/>
      <c r="AR44" s="13"/>
      <c r="AS44" s="13"/>
      <c r="AT44" s="13"/>
      <c r="AU44" s="13"/>
      <c r="AV44" s="13"/>
      <c r="AW44" s="9"/>
      <c r="AX44" s="8">
        <f t="shared" si="15"/>
        <v>6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9">
        <v>0</v>
      </c>
      <c r="BF44" s="9">
        <v>0</v>
      </c>
      <c r="BG44" s="10">
        <f t="shared" si="16"/>
        <v>6</v>
      </c>
    </row>
    <row r="45" spans="1:59" s="35" customFormat="1" ht="15" customHeight="1">
      <c r="A45" s="64"/>
      <c r="B45" s="85" t="s">
        <v>76</v>
      </c>
      <c r="C45" s="47" t="s">
        <v>77</v>
      </c>
      <c r="D45" s="6" t="s">
        <v>36</v>
      </c>
      <c r="E45" s="13">
        <v>2</v>
      </c>
      <c r="F45" s="13">
        <v>4</v>
      </c>
      <c r="G45" s="13">
        <v>2</v>
      </c>
      <c r="H45" s="13">
        <v>4</v>
      </c>
      <c r="I45" s="13">
        <v>2</v>
      </c>
      <c r="J45" s="13">
        <v>4</v>
      </c>
      <c r="K45" s="13">
        <v>2</v>
      </c>
      <c r="L45" s="13">
        <v>4</v>
      </c>
      <c r="M45" s="13">
        <v>2</v>
      </c>
      <c r="N45" s="13">
        <v>4</v>
      </c>
      <c r="O45" s="13">
        <v>2</v>
      </c>
      <c r="P45" s="13">
        <v>4</v>
      </c>
      <c r="Q45" s="13">
        <v>2</v>
      </c>
      <c r="R45" s="13">
        <v>4</v>
      </c>
      <c r="S45" s="13">
        <v>2</v>
      </c>
      <c r="T45" s="28">
        <v>4</v>
      </c>
      <c r="U45" s="13"/>
      <c r="V45" s="8">
        <f t="shared" si="14"/>
        <v>48</v>
      </c>
      <c r="W45" s="9">
        <v>0</v>
      </c>
      <c r="X45" s="9">
        <v>0</v>
      </c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9"/>
      <c r="AX45" s="8">
        <f t="shared" si="15"/>
        <v>0</v>
      </c>
      <c r="AY45" s="9">
        <v>0</v>
      </c>
      <c r="AZ45" s="9">
        <v>0</v>
      </c>
      <c r="BA45" s="9">
        <v>0</v>
      </c>
      <c r="BB45" s="9">
        <v>0</v>
      </c>
      <c r="BC45" s="9">
        <v>0</v>
      </c>
      <c r="BD45" s="9">
        <v>0</v>
      </c>
      <c r="BE45" s="9">
        <v>0</v>
      </c>
      <c r="BF45" s="9">
        <v>0</v>
      </c>
      <c r="BG45" s="10">
        <f t="shared" si="16"/>
        <v>48</v>
      </c>
    </row>
    <row r="46" spans="1:59" s="35" customFormat="1" ht="15" customHeight="1">
      <c r="A46" s="64"/>
      <c r="B46" s="86"/>
      <c r="C46" s="88"/>
      <c r="D46" s="6" t="s">
        <v>37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8">
        <f t="shared" si="14"/>
        <v>0</v>
      </c>
      <c r="W46" s="9">
        <v>0</v>
      </c>
      <c r="X46" s="9">
        <v>0</v>
      </c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9"/>
      <c r="AX46" s="8">
        <f t="shared" si="15"/>
        <v>0</v>
      </c>
      <c r="AY46" s="9">
        <v>0</v>
      </c>
      <c r="AZ46" s="9">
        <v>0</v>
      </c>
      <c r="BA46" s="9">
        <v>0</v>
      </c>
      <c r="BB46" s="9">
        <v>0</v>
      </c>
      <c r="BC46" s="9">
        <v>0</v>
      </c>
      <c r="BD46" s="9">
        <v>0</v>
      </c>
      <c r="BE46" s="9">
        <v>0</v>
      </c>
      <c r="BF46" s="9">
        <v>0</v>
      </c>
      <c r="BG46" s="10">
        <f t="shared" si="16"/>
        <v>0</v>
      </c>
    </row>
    <row r="47" spans="1:59" s="35" customFormat="1" ht="15" customHeight="1">
      <c r="A47" s="64"/>
      <c r="B47" s="86"/>
      <c r="C47" s="88"/>
      <c r="D47" s="6" t="s">
        <v>112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8">
        <f t="shared" si="14"/>
        <v>0</v>
      </c>
      <c r="W47" s="9">
        <v>0</v>
      </c>
      <c r="X47" s="9">
        <v>0</v>
      </c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9"/>
      <c r="AX47" s="8">
        <f t="shared" si="15"/>
        <v>0</v>
      </c>
      <c r="AY47" s="9">
        <v>0</v>
      </c>
      <c r="AZ47" s="9">
        <v>0</v>
      </c>
      <c r="BA47" s="9">
        <v>0</v>
      </c>
      <c r="BB47" s="9">
        <v>0</v>
      </c>
      <c r="BC47" s="9">
        <v>0</v>
      </c>
      <c r="BD47" s="9">
        <v>0</v>
      </c>
      <c r="BE47" s="9">
        <v>0</v>
      </c>
      <c r="BF47" s="9">
        <v>0</v>
      </c>
      <c r="BG47" s="10">
        <f t="shared" si="16"/>
        <v>0</v>
      </c>
    </row>
    <row r="48" spans="1:59" s="35" customFormat="1" ht="15" customHeight="1">
      <c r="A48" s="64"/>
      <c r="B48" s="87"/>
      <c r="C48" s="48"/>
      <c r="D48" s="6" t="s">
        <v>113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8">
        <f t="shared" si="14"/>
        <v>0</v>
      </c>
      <c r="W48" s="9">
        <v>0</v>
      </c>
      <c r="X48" s="9">
        <v>0</v>
      </c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9"/>
      <c r="AX48" s="8">
        <f t="shared" si="15"/>
        <v>0</v>
      </c>
      <c r="AY48" s="9">
        <v>0</v>
      </c>
      <c r="AZ48" s="9">
        <v>0</v>
      </c>
      <c r="BA48" s="9">
        <v>0</v>
      </c>
      <c r="BB48" s="9">
        <v>0</v>
      </c>
      <c r="BC48" s="9">
        <v>0</v>
      </c>
      <c r="BD48" s="9">
        <v>0</v>
      </c>
      <c r="BE48" s="9">
        <v>0</v>
      </c>
      <c r="BF48" s="9">
        <v>0</v>
      </c>
      <c r="BG48" s="10">
        <f t="shared" si="16"/>
        <v>0</v>
      </c>
    </row>
    <row r="49" spans="1:59" s="35" customFormat="1" ht="15" customHeight="1">
      <c r="A49" s="64"/>
      <c r="B49" s="85" t="s">
        <v>78</v>
      </c>
      <c r="C49" s="47" t="s">
        <v>79</v>
      </c>
      <c r="D49" s="6" t="s">
        <v>36</v>
      </c>
      <c r="E49" s="13">
        <v>10</v>
      </c>
      <c r="F49" s="13">
        <v>10</v>
      </c>
      <c r="G49" s="13">
        <v>10</v>
      </c>
      <c r="H49" s="13">
        <v>10</v>
      </c>
      <c r="I49" s="13">
        <v>10</v>
      </c>
      <c r="J49" s="13">
        <v>10</v>
      </c>
      <c r="K49" s="13">
        <v>10</v>
      </c>
      <c r="L49" s="13">
        <v>10</v>
      </c>
      <c r="M49" s="13">
        <v>10</v>
      </c>
      <c r="N49" s="13">
        <v>10</v>
      </c>
      <c r="O49" s="13">
        <v>10</v>
      </c>
      <c r="P49" s="13">
        <v>10</v>
      </c>
      <c r="Q49" s="13">
        <v>10</v>
      </c>
      <c r="R49" s="13">
        <v>10</v>
      </c>
      <c r="S49" s="13">
        <v>10</v>
      </c>
      <c r="T49" s="13">
        <v>10</v>
      </c>
      <c r="U49" s="24">
        <v>8</v>
      </c>
      <c r="V49" s="8">
        <f t="shared" si="14"/>
        <v>168</v>
      </c>
      <c r="W49" s="9">
        <v>0</v>
      </c>
      <c r="X49" s="9">
        <v>0</v>
      </c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9"/>
      <c r="AX49" s="8">
        <f t="shared" si="15"/>
        <v>0</v>
      </c>
      <c r="AY49" s="9">
        <v>0</v>
      </c>
      <c r="AZ49" s="9">
        <v>0</v>
      </c>
      <c r="BA49" s="9">
        <v>0</v>
      </c>
      <c r="BB49" s="9">
        <v>0</v>
      </c>
      <c r="BC49" s="9">
        <v>0</v>
      </c>
      <c r="BD49" s="9">
        <v>0</v>
      </c>
      <c r="BE49" s="9">
        <v>0</v>
      </c>
      <c r="BF49" s="9">
        <v>0</v>
      </c>
      <c r="BG49" s="10">
        <f t="shared" si="16"/>
        <v>168</v>
      </c>
    </row>
    <row r="50" spans="1:59" s="35" customFormat="1" ht="15" customHeight="1">
      <c r="A50" s="64"/>
      <c r="B50" s="86" t="s">
        <v>78</v>
      </c>
      <c r="C50" s="88" t="s">
        <v>79</v>
      </c>
      <c r="D50" s="6" t="s">
        <v>37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8">
        <f t="shared" si="14"/>
        <v>0</v>
      </c>
      <c r="W50" s="9">
        <v>0</v>
      </c>
      <c r="X50" s="9">
        <v>0</v>
      </c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9"/>
      <c r="AX50" s="8">
        <f t="shared" si="15"/>
        <v>0</v>
      </c>
      <c r="AY50" s="9">
        <v>0</v>
      </c>
      <c r="AZ50" s="9">
        <v>0</v>
      </c>
      <c r="BA50" s="9">
        <v>0</v>
      </c>
      <c r="BB50" s="9">
        <v>0</v>
      </c>
      <c r="BC50" s="9">
        <v>0</v>
      </c>
      <c r="BD50" s="9">
        <v>0</v>
      </c>
      <c r="BE50" s="9">
        <v>0</v>
      </c>
      <c r="BF50" s="9">
        <v>0</v>
      </c>
      <c r="BG50" s="10">
        <f t="shared" si="16"/>
        <v>0</v>
      </c>
    </row>
    <row r="51" spans="1:59" s="35" customFormat="1" ht="15" customHeight="1">
      <c r="A51" s="64"/>
      <c r="B51" s="86" t="s">
        <v>78</v>
      </c>
      <c r="C51" s="88" t="s">
        <v>79</v>
      </c>
      <c r="D51" s="6" t="s">
        <v>112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8">
        <f t="shared" si="14"/>
        <v>0</v>
      </c>
      <c r="W51" s="9">
        <v>0</v>
      </c>
      <c r="X51" s="9">
        <v>0</v>
      </c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9"/>
      <c r="AX51" s="8">
        <f t="shared" si="15"/>
        <v>0</v>
      </c>
      <c r="AY51" s="9">
        <v>0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9">
        <v>0</v>
      </c>
      <c r="BF51" s="9">
        <v>0</v>
      </c>
      <c r="BG51" s="10">
        <f t="shared" si="16"/>
        <v>0</v>
      </c>
    </row>
    <row r="52" spans="1:59" s="35" customFormat="1" ht="15" customHeight="1">
      <c r="A52" s="64"/>
      <c r="B52" s="87" t="s">
        <v>78</v>
      </c>
      <c r="C52" s="48" t="s">
        <v>79</v>
      </c>
      <c r="D52" s="6" t="s">
        <v>113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>
        <v>6</v>
      </c>
      <c r="V52" s="8">
        <f t="shared" si="14"/>
        <v>6</v>
      </c>
      <c r="W52" s="9">
        <v>0</v>
      </c>
      <c r="X52" s="9">
        <v>0</v>
      </c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9"/>
      <c r="AX52" s="8">
        <f t="shared" si="15"/>
        <v>0</v>
      </c>
      <c r="AY52" s="9">
        <v>0</v>
      </c>
      <c r="AZ52" s="9">
        <v>0</v>
      </c>
      <c r="BA52" s="9">
        <v>0</v>
      </c>
      <c r="BB52" s="9">
        <v>0</v>
      </c>
      <c r="BC52" s="9">
        <v>0</v>
      </c>
      <c r="BD52" s="9">
        <v>0</v>
      </c>
      <c r="BE52" s="9">
        <v>0</v>
      </c>
      <c r="BF52" s="9">
        <v>0</v>
      </c>
      <c r="BG52" s="10">
        <f t="shared" si="16"/>
        <v>6</v>
      </c>
    </row>
    <row r="53" spans="1:59" s="35" customFormat="1" ht="15" customHeight="1">
      <c r="A53" s="64"/>
      <c r="B53" s="85" t="s">
        <v>80</v>
      </c>
      <c r="C53" s="47" t="s">
        <v>81</v>
      </c>
      <c r="D53" s="6" t="s">
        <v>36</v>
      </c>
      <c r="E53" s="13">
        <v>6</v>
      </c>
      <c r="F53" s="13">
        <v>6</v>
      </c>
      <c r="G53" s="13">
        <v>6</v>
      </c>
      <c r="H53" s="13">
        <v>6</v>
      </c>
      <c r="I53" s="13">
        <v>6</v>
      </c>
      <c r="J53" s="13">
        <v>6</v>
      </c>
      <c r="K53" s="13">
        <v>6</v>
      </c>
      <c r="L53" s="13">
        <v>6</v>
      </c>
      <c r="M53" s="13">
        <v>6</v>
      </c>
      <c r="N53" s="13">
        <v>6</v>
      </c>
      <c r="O53" s="13">
        <v>6</v>
      </c>
      <c r="P53" s="13">
        <v>6</v>
      </c>
      <c r="Q53" s="13">
        <v>6</v>
      </c>
      <c r="R53" s="13">
        <v>6</v>
      </c>
      <c r="S53" s="13">
        <v>6</v>
      </c>
      <c r="T53" s="24">
        <v>6</v>
      </c>
      <c r="U53" s="13"/>
      <c r="V53" s="8">
        <f t="shared" si="14"/>
        <v>96</v>
      </c>
      <c r="W53" s="9">
        <v>0</v>
      </c>
      <c r="X53" s="9">
        <v>0</v>
      </c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9"/>
      <c r="AX53" s="8">
        <f t="shared" si="15"/>
        <v>0</v>
      </c>
      <c r="AY53" s="9">
        <v>0</v>
      </c>
      <c r="AZ53" s="9">
        <v>0</v>
      </c>
      <c r="BA53" s="9">
        <v>0</v>
      </c>
      <c r="BB53" s="9">
        <v>0</v>
      </c>
      <c r="BC53" s="9">
        <v>0</v>
      </c>
      <c r="BD53" s="9">
        <v>0</v>
      </c>
      <c r="BE53" s="9">
        <v>0</v>
      </c>
      <c r="BF53" s="9">
        <v>0</v>
      </c>
      <c r="BG53" s="10">
        <f t="shared" si="16"/>
        <v>96</v>
      </c>
    </row>
    <row r="54" spans="1:59" s="35" customFormat="1" ht="15" customHeight="1">
      <c r="A54" s="64"/>
      <c r="B54" s="86" t="s">
        <v>80</v>
      </c>
      <c r="C54" s="88" t="s">
        <v>81</v>
      </c>
      <c r="D54" s="6" t="s">
        <v>37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>
        <v>4</v>
      </c>
      <c r="T54" s="13"/>
      <c r="U54" s="13"/>
      <c r="V54" s="8">
        <f t="shared" si="14"/>
        <v>4</v>
      </c>
      <c r="W54" s="9">
        <v>0</v>
      </c>
      <c r="X54" s="9">
        <v>0</v>
      </c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9"/>
      <c r="AX54" s="8">
        <f t="shared" si="15"/>
        <v>0</v>
      </c>
      <c r="AY54" s="9">
        <v>0</v>
      </c>
      <c r="AZ54" s="9">
        <v>0</v>
      </c>
      <c r="BA54" s="9">
        <v>0</v>
      </c>
      <c r="BB54" s="9">
        <v>0</v>
      </c>
      <c r="BC54" s="9">
        <v>0</v>
      </c>
      <c r="BD54" s="9">
        <v>0</v>
      </c>
      <c r="BE54" s="9">
        <v>0</v>
      </c>
      <c r="BF54" s="9">
        <v>0</v>
      </c>
      <c r="BG54" s="10">
        <f t="shared" si="16"/>
        <v>4</v>
      </c>
    </row>
    <row r="55" spans="1:59" s="35" customFormat="1" ht="15" customHeight="1">
      <c r="A55" s="64"/>
      <c r="B55" s="86" t="s">
        <v>80</v>
      </c>
      <c r="C55" s="88" t="s">
        <v>81</v>
      </c>
      <c r="D55" s="6" t="s">
        <v>112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8">
        <f t="shared" si="14"/>
        <v>0</v>
      </c>
      <c r="W55" s="9">
        <v>0</v>
      </c>
      <c r="X55" s="9">
        <v>0</v>
      </c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9"/>
      <c r="AX55" s="8">
        <f t="shared" si="15"/>
        <v>0</v>
      </c>
      <c r="AY55" s="9">
        <v>0</v>
      </c>
      <c r="AZ55" s="9">
        <v>0</v>
      </c>
      <c r="BA55" s="9">
        <v>0</v>
      </c>
      <c r="BB55" s="9">
        <v>0</v>
      </c>
      <c r="BC55" s="9">
        <v>0</v>
      </c>
      <c r="BD55" s="9">
        <v>0</v>
      </c>
      <c r="BE55" s="9">
        <v>0</v>
      </c>
      <c r="BF55" s="9">
        <v>0</v>
      </c>
      <c r="BG55" s="10">
        <f t="shared" si="16"/>
        <v>0</v>
      </c>
    </row>
    <row r="56" spans="1:59" s="35" customFormat="1" ht="15" customHeight="1">
      <c r="A56" s="64"/>
      <c r="B56" s="87" t="s">
        <v>80</v>
      </c>
      <c r="C56" s="48" t="s">
        <v>81</v>
      </c>
      <c r="D56" s="6" t="s">
        <v>113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>
        <v>6</v>
      </c>
      <c r="U56" s="13"/>
      <c r="V56" s="8">
        <f t="shared" si="14"/>
        <v>6</v>
      </c>
      <c r="W56" s="9">
        <v>0</v>
      </c>
      <c r="X56" s="9">
        <v>0</v>
      </c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9"/>
      <c r="AX56" s="8">
        <f t="shared" si="15"/>
        <v>0</v>
      </c>
      <c r="AY56" s="9">
        <v>0</v>
      </c>
      <c r="AZ56" s="9">
        <v>0</v>
      </c>
      <c r="BA56" s="9">
        <v>0</v>
      </c>
      <c r="BB56" s="9">
        <v>0</v>
      </c>
      <c r="BC56" s="9">
        <v>0</v>
      </c>
      <c r="BD56" s="9">
        <v>0</v>
      </c>
      <c r="BE56" s="9">
        <v>0</v>
      </c>
      <c r="BF56" s="9">
        <v>0</v>
      </c>
      <c r="BG56" s="10">
        <f t="shared" si="16"/>
        <v>6</v>
      </c>
    </row>
    <row r="57" spans="1:59" s="35" customFormat="1" ht="15" customHeight="1">
      <c r="A57" s="64"/>
      <c r="B57" s="85" t="s">
        <v>137</v>
      </c>
      <c r="C57" s="47" t="s">
        <v>138</v>
      </c>
      <c r="D57" s="6" t="s">
        <v>36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8">
        <f>SUM(E57:U57)</f>
        <v>0</v>
      </c>
      <c r="W57" s="9">
        <v>0</v>
      </c>
      <c r="X57" s="9">
        <v>0</v>
      </c>
      <c r="Y57" s="13">
        <v>2</v>
      </c>
      <c r="Z57" s="13">
        <v>2</v>
      </c>
      <c r="AA57" s="13">
        <v>2</v>
      </c>
      <c r="AB57" s="13">
        <v>2</v>
      </c>
      <c r="AC57" s="13">
        <v>2</v>
      </c>
      <c r="AD57" s="13">
        <v>2</v>
      </c>
      <c r="AE57" s="13">
        <v>2</v>
      </c>
      <c r="AF57" s="13">
        <v>2</v>
      </c>
      <c r="AG57" s="13">
        <v>2</v>
      </c>
      <c r="AH57" s="13">
        <v>2</v>
      </c>
      <c r="AI57" s="13">
        <v>2</v>
      </c>
      <c r="AJ57" s="13">
        <v>2</v>
      </c>
      <c r="AK57" s="13">
        <v>2</v>
      </c>
      <c r="AL57" s="13">
        <v>2</v>
      </c>
      <c r="AM57" s="13">
        <v>2</v>
      </c>
      <c r="AN57" s="13">
        <v>2</v>
      </c>
      <c r="AO57" s="13">
        <v>2</v>
      </c>
      <c r="AP57" s="28">
        <v>2</v>
      </c>
      <c r="AQ57" s="13"/>
      <c r="AR57" s="13"/>
      <c r="AS57" s="13"/>
      <c r="AT57" s="13"/>
      <c r="AU57" s="13"/>
      <c r="AV57" s="13"/>
      <c r="AW57" s="9"/>
      <c r="AX57" s="8">
        <f>SUM(Y57:AW57)</f>
        <v>36</v>
      </c>
      <c r="AY57" s="9">
        <v>0</v>
      </c>
      <c r="AZ57" s="9">
        <v>0</v>
      </c>
      <c r="BA57" s="9">
        <v>0</v>
      </c>
      <c r="BB57" s="9">
        <v>0</v>
      </c>
      <c r="BC57" s="9">
        <v>0</v>
      </c>
      <c r="BD57" s="9">
        <v>0</v>
      </c>
      <c r="BE57" s="9">
        <v>0</v>
      </c>
      <c r="BF57" s="9">
        <v>0</v>
      </c>
      <c r="BG57" s="10">
        <f>SUM(V57+AX57)</f>
        <v>36</v>
      </c>
    </row>
    <row r="58" spans="1:59" s="35" customFormat="1" ht="15" customHeight="1">
      <c r="A58" s="64"/>
      <c r="B58" s="86" t="s">
        <v>84</v>
      </c>
      <c r="C58" s="88" t="s">
        <v>85</v>
      </c>
      <c r="D58" s="6" t="s">
        <v>37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8">
        <f>SUM(E58:U58)</f>
        <v>0</v>
      </c>
      <c r="W58" s="9">
        <v>0</v>
      </c>
      <c r="X58" s="9">
        <v>0</v>
      </c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9"/>
      <c r="AX58" s="8">
        <f>SUM(Y58:AW58)</f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9">
        <v>0</v>
      </c>
      <c r="BF58" s="9">
        <v>0</v>
      </c>
      <c r="BG58" s="10">
        <f>SUM(V58+AX58)</f>
        <v>0</v>
      </c>
    </row>
    <row r="59" spans="1:59" s="35" customFormat="1" ht="15" customHeight="1">
      <c r="A59" s="64"/>
      <c r="B59" s="86" t="s">
        <v>84</v>
      </c>
      <c r="C59" s="88" t="s">
        <v>85</v>
      </c>
      <c r="D59" s="6" t="s">
        <v>112</v>
      </c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8">
        <f>SUM(E59:U59)</f>
        <v>0</v>
      </c>
      <c r="W59" s="9">
        <v>0</v>
      </c>
      <c r="X59" s="9">
        <v>0</v>
      </c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9"/>
      <c r="AX59" s="8">
        <f>SUM(Y59:AW59)</f>
        <v>0</v>
      </c>
      <c r="AY59" s="9">
        <v>0</v>
      </c>
      <c r="AZ59" s="9">
        <v>0</v>
      </c>
      <c r="BA59" s="9">
        <v>0</v>
      </c>
      <c r="BB59" s="9">
        <v>0</v>
      </c>
      <c r="BC59" s="9">
        <v>0</v>
      </c>
      <c r="BD59" s="9">
        <v>0</v>
      </c>
      <c r="BE59" s="9">
        <v>0</v>
      </c>
      <c r="BF59" s="9">
        <v>0</v>
      </c>
      <c r="BG59" s="10">
        <f>SUM(V59+AX59)</f>
        <v>0</v>
      </c>
    </row>
    <row r="60" spans="1:59" s="35" customFormat="1" ht="15" customHeight="1">
      <c r="A60" s="64"/>
      <c r="B60" s="87" t="s">
        <v>84</v>
      </c>
      <c r="C60" s="48" t="s">
        <v>85</v>
      </c>
      <c r="D60" s="6" t="s">
        <v>113</v>
      </c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8">
        <f>SUM(E60:U60)</f>
        <v>0</v>
      </c>
      <c r="W60" s="9">
        <v>0</v>
      </c>
      <c r="X60" s="9">
        <v>0</v>
      </c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9"/>
      <c r="AX60" s="8">
        <f>SUM(Y60:AW60)</f>
        <v>0</v>
      </c>
      <c r="AY60" s="9">
        <v>0</v>
      </c>
      <c r="AZ60" s="9">
        <v>0</v>
      </c>
      <c r="BA60" s="9">
        <v>0</v>
      </c>
      <c r="BB60" s="9">
        <v>0</v>
      </c>
      <c r="BC60" s="9">
        <v>0</v>
      </c>
      <c r="BD60" s="9">
        <v>0</v>
      </c>
      <c r="BE60" s="9">
        <v>0</v>
      </c>
      <c r="BF60" s="9">
        <v>0</v>
      </c>
      <c r="BG60" s="10">
        <f>SUM(V60+AX60)</f>
        <v>0</v>
      </c>
    </row>
    <row r="61" spans="1:59" s="35" customFormat="1" ht="15" customHeight="1">
      <c r="A61" s="64"/>
      <c r="B61" s="85" t="s">
        <v>82</v>
      </c>
      <c r="C61" s="47" t="s">
        <v>83</v>
      </c>
      <c r="D61" s="6" t="s">
        <v>36</v>
      </c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8">
        <f t="shared" si="14"/>
        <v>0</v>
      </c>
      <c r="W61" s="9">
        <v>0</v>
      </c>
      <c r="X61" s="9">
        <v>0</v>
      </c>
      <c r="Y61" s="13">
        <v>2</v>
      </c>
      <c r="Z61" s="13">
        <v>4</v>
      </c>
      <c r="AA61" s="13">
        <v>2</v>
      </c>
      <c r="AB61" s="13">
        <v>4</v>
      </c>
      <c r="AC61" s="13">
        <v>2</v>
      </c>
      <c r="AD61" s="13">
        <v>4</v>
      </c>
      <c r="AE61" s="13">
        <v>2</v>
      </c>
      <c r="AF61" s="13">
        <v>4</v>
      </c>
      <c r="AG61" s="13">
        <v>2</v>
      </c>
      <c r="AH61" s="13">
        <v>4</v>
      </c>
      <c r="AI61" s="13">
        <v>2</v>
      </c>
      <c r="AJ61" s="13">
        <v>4</v>
      </c>
      <c r="AK61" s="13">
        <v>2</v>
      </c>
      <c r="AL61" s="13">
        <v>4</v>
      </c>
      <c r="AM61" s="13">
        <v>2</v>
      </c>
      <c r="AN61" s="13">
        <v>4</v>
      </c>
      <c r="AO61" s="13"/>
      <c r="AP61" s="40">
        <v>6</v>
      </c>
      <c r="AQ61" s="13"/>
      <c r="AR61" s="13"/>
      <c r="AS61" s="13"/>
      <c r="AT61" s="13"/>
      <c r="AU61" s="13"/>
      <c r="AV61" s="13"/>
      <c r="AW61" s="9"/>
      <c r="AX61" s="8">
        <f t="shared" si="15"/>
        <v>54</v>
      </c>
      <c r="AY61" s="9">
        <v>0</v>
      </c>
      <c r="AZ61" s="9">
        <v>0</v>
      </c>
      <c r="BA61" s="9">
        <v>0</v>
      </c>
      <c r="BB61" s="9">
        <v>0</v>
      </c>
      <c r="BC61" s="9">
        <v>0</v>
      </c>
      <c r="BD61" s="9">
        <v>0</v>
      </c>
      <c r="BE61" s="9">
        <v>0</v>
      </c>
      <c r="BF61" s="9">
        <v>0</v>
      </c>
      <c r="BG61" s="10">
        <f t="shared" si="16"/>
        <v>54</v>
      </c>
    </row>
    <row r="62" spans="1:59" s="35" customFormat="1" ht="15" customHeight="1">
      <c r="A62" s="64"/>
      <c r="B62" s="86" t="s">
        <v>84</v>
      </c>
      <c r="C62" s="88" t="s">
        <v>85</v>
      </c>
      <c r="D62" s="6" t="s">
        <v>37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8">
        <f t="shared" si="14"/>
        <v>0</v>
      </c>
      <c r="W62" s="9">
        <v>0</v>
      </c>
      <c r="X62" s="9">
        <v>0</v>
      </c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40"/>
      <c r="AQ62" s="13"/>
      <c r="AR62" s="13"/>
      <c r="AS62" s="13"/>
      <c r="AT62" s="13"/>
      <c r="AU62" s="13"/>
      <c r="AV62" s="13"/>
      <c r="AW62" s="9"/>
      <c r="AX62" s="8">
        <f t="shared" si="15"/>
        <v>0</v>
      </c>
      <c r="AY62" s="9">
        <v>0</v>
      </c>
      <c r="AZ62" s="9">
        <v>0</v>
      </c>
      <c r="BA62" s="9">
        <v>0</v>
      </c>
      <c r="BB62" s="9">
        <v>0</v>
      </c>
      <c r="BC62" s="9">
        <v>0</v>
      </c>
      <c r="BD62" s="9">
        <v>0</v>
      </c>
      <c r="BE62" s="9">
        <v>0</v>
      </c>
      <c r="BF62" s="9">
        <v>0</v>
      </c>
      <c r="BG62" s="10">
        <f t="shared" si="16"/>
        <v>0</v>
      </c>
    </row>
    <row r="63" spans="1:59" s="35" customFormat="1" ht="15" customHeight="1">
      <c r="A63" s="64"/>
      <c r="B63" s="86" t="s">
        <v>84</v>
      </c>
      <c r="C63" s="88" t="s">
        <v>85</v>
      </c>
      <c r="D63" s="6" t="s">
        <v>112</v>
      </c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8">
        <f t="shared" si="14"/>
        <v>0</v>
      </c>
      <c r="W63" s="9">
        <v>0</v>
      </c>
      <c r="X63" s="9">
        <v>0</v>
      </c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40"/>
      <c r="AQ63" s="13"/>
      <c r="AR63" s="13"/>
      <c r="AS63" s="13"/>
      <c r="AT63" s="13"/>
      <c r="AU63" s="13"/>
      <c r="AV63" s="13"/>
      <c r="AW63" s="9"/>
      <c r="AX63" s="8">
        <f t="shared" si="15"/>
        <v>0</v>
      </c>
      <c r="AY63" s="9">
        <v>0</v>
      </c>
      <c r="AZ63" s="9">
        <v>0</v>
      </c>
      <c r="BA63" s="9">
        <v>0</v>
      </c>
      <c r="BB63" s="9">
        <v>0</v>
      </c>
      <c r="BC63" s="9">
        <v>0</v>
      </c>
      <c r="BD63" s="9">
        <v>0</v>
      </c>
      <c r="BE63" s="9">
        <v>0</v>
      </c>
      <c r="BF63" s="9">
        <v>0</v>
      </c>
      <c r="BG63" s="10">
        <f t="shared" si="16"/>
        <v>0</v>
      </c>
    </row>
    <row r="64" spans="1:59" s="35" customFormat="1" ht="15" customHeight="1">
      <c r="A64" s="64"/>
      <c r="B64" s="87" t="s">
        <v>84</v>
      </c>
      <c r="C64" s="48" t="s">
        <v>85</v>
      </c>
      <c r="D64" s="6" t="s">
        <v>113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8">
        <f t="shared" si="14"/>
        <v>0</v>
      </c>
      <c r="W64" s="9">
        <v>0</v>
      </c>
      <c r="X64" s="9">
        <v>0</v>
      </c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40">
        <v>6</v>
      </c>
      <c r="AQ64" s="13"/>
      <c r="AR64" s="13"/>
      <c r="AS64" s="13"/>
      <c r="AT64" s="13"/>
      <c r="AU64" s="13"/>
      <c r="AV64" s="13"/>
      <c r="AW64" s="9"/>
      <c r="AX64" s="8">
        <f t="shared" si="15"/>
        <v>6</v>
      </c>
      <c r="AY64" s="9">
        <v>0</v>
      </c>
      <c r="AZ64" s="9">
        <v>0</v>
      </c>
      <c r="BA64" s="9">
        <v>0</v>
      </c>
      <c r="BB64" s="9">
        <v>0</v>
      </c>
      <c r="BC64" s="9">
        <v>0</v>
      </c>
      <c r="BD64" s="9">
        <v>0</v>
      </c>
      <c r="BE64" s="9">
        <v>0</v>
      </c>
      <c r="BF64" s="9">
        <v>0</v>
      </c>
      <c r="BG64" s="10">
        <f t="shared" si="16"/>
        <v>6</v>
      </c>
    </row>
    <row r="65" spans="1:59" s="26" customFormat="1" ht="15" customHeight="1">
      <c r="A65" s="64"/>
      <c r="B65" s="46" t="s">
        <v>86</v>
      </c>
      <c r="C65" s="67" t="s">
        <v>87</v>
      </c>
      <c r="D65" s="25" t="s">
        <v>36</v>
      </c>
      <c r="E65" s="22">
        <f>SUM(E77,E69)</f>
        <v>0</v>
      </c>
      <c r="F65" s="22">
        <f aca="true" t="shared" si="17" ref="F65:BG68">SUM(F77,F69)</f>
        <v>0</v>
      </c>
      <c r="G65" s="22">
        <f t="shared" si="17"/>
        <v>0</v>
      </c>
      <c r="H65" s="22">
        <f t="shared" si="17"/>
        <v>0</v>
      </c>
      <c r="I65" s="22">
        <f t="shared" si="17"/>
        <v>0</v>
      </c>
      <c r="J65" s="22">
        <f t="shared" si="17"/>
        <v>0</v>
      </c>
      <c r="K65" s="22">
        <f t="shared" si="17"/>
        <v>0</v>
      </c>
      <c r="L65" s="22">
        <f t="shared" si="17"/>
        <v>0</v>
      </c>
      <c r="M65" s="22">
        <f t="shared" si="17"/>
        <v>0</v>
      </c>
      <c r="N65" s="22">
        <f t="shared" si="17"/>
        <v>0</v>
      </c>
      <c r="O65" s="22">
        <f t="shared" si="17"/>
        <v>0</v>
      </c>
      <c r="P65" s="22">
        <f t="shared" si="17"/>
        <v>0</v>
      </c>
      <c r="Q65" s="22">
        <f t="shared" si="17"/>
        <v>0</v>
      </c>
      <c r="R65" s="22">
        <f t="shared" si="17"/>
        <v>0</v>
      </c>
      <c r="S65" s="22">
        <f t="shared" si="17"/>
        <v>0</v>
      </c>
      <c r="T65" s="22">
        <f t="shared" si="17"/>
        <v>0</v>
      </c>
      <c r="U65" s="22">
        <f t="shared" si="17"/>
        <v>0</v>
      </c>
      <c r="V65" s="11">
        <f t="shared" si="17"/>
        <v>0</v>
      </c>
      <c r="W65" s="22">
        <f t="shared" si="17"/>
        <v>0</v>
      </c>
      <c r="X65" s="22">
        <f t="shared" si="17"/>
        <v>0</v>
      </c>
      <c r="Y65" s="22">
        <f t="shared" si="17"/>
        <v>16</v>
      </c>
      <c r="Z65" s="22">
        <f t="shared" si="17"/>
        <v>16</v>
      </c>
      <c r="AA65" s="22">
        <f t="shared" si="17"/>
        <v>16</v>
      </c>
      <c r="AB65" s="22">
        <f t="shared" si="17"/>
        <v>16</v>
      </c>
      <c r="AC65" s="22">
        <f t="shared" si="17"/>
        <v>16</v>
      </c>
      <c r="AD65" s="22">
        <f t="shared" si="17"/>
        <v>16</v>
      </c>
      <c r="AE65" s="22">
        <f t="shared" si="17"/>
        <v>16</v>
      </c>
      <c r="AF65" s="22">
        <f t="shared" si="17"/>
        <v>16</v>
      </c>
      <c r="AG65" s="22">
        <f t="shared" si="17"/>
        <v>16</v>
      </c>
      <c r="AH65" s="22">
        <f t="shared" si="17"/>
        <v>16</v>
      </c>
      <c r="AI65" s="22">
        <f t="shared" si="17"/>
        <v>16</v>
      </c>
      <c r="AJ65" s="22">
        <f t="shared" si="17"/>
        <v>16</v>
      </c>
      <c r="AK65" s="22">
        <f t="shared" si="17"/>
        <v>16</v>
      </c>
      <c r="AL65" s="22">
        <f t="shared" si="17"/>
        <v>18</v>
      </c>
      <c r="AM65" s="22">
        <f t="shared" si="17"/>
        <v>16</v>
      </c>
      <c r="AN65" s="22">
        <f t="shared" si="17"/>
        <v>20</v>
      </c>
      <c r="AO65" s="22">
        <f t="shared" si="17"/>
        <v>16</v>
      </c>
      <c r="AP65" s="22">
        <f t="shared" si="17"/>
        <v>18</v>
      </c>
      <c r="AQ65" s="22">
        <f t="shared" si="17"/>
        <v>34</v>
      </c>
      <c r="AR65" s="22">
        <f t="shared" si="17"/>
        <v>36</v>
      </c>
      <c r="AS65" s="22">
        <f t="shared" si="17"/>
        <v>36</v>
      </c>
      <c r="AT65" s="22">
        <f t="shared" si="17"/>
        <v>36</v>
      </c>
      <c r="AU65" s="22">
        <f t="shared" si="17"/>
        <v>36</v>
      </c>
      <c r="AV65" s="22">
        <f t="shared" si="17"/>
        <v>36</v>
      </c>
      <c r="AW65" s="22">
        <f t="shared" si="17"/>
        <v>18</v>
      </c>
      <c r="AX65" s="11">
        <f t="shared" si="17"/>
        <v>528</v>
      </c>
      <c r="AY65" s="22">
        <f t="shared" si="17"/>
        <v>0</v>
      </c>
      <c r="AZ65" s="22">
        <f t="shared" si="17"/>
        <v>0</v>
      </c>
      <c r="BA65" s="22">
        <f t="shared" si="17"/>
        <v>0</v>
      </c>
      <c r="BB65" s="22">
        <f t="shared" si="17"/>
        <v>0</v>
      </c>
      <c r="BC65" s="22">
        <f t="shared" si="17"/>
        <v>0</v>
      </c>
      <c r="BD65" s="22">
        <f t="shared" si="17"/>
        <v>0</v>
      </c>
      <c r="BE65" s="22">
        <f t="shared" si="17"/>
        <v>0</v>
      </c>
      <c r="BF65" s="22">
        <f t="shared" si="17"/>
        <v>0</v>
      </c>
      <c r="BG65" s="32">
        <f t="shared" si="17"/>
        <v>528</v>
      </c>
    </row>
    <row r="66" spans="1:59" s="26" customFormat="1" ht="15" customHeight="1">
      <c r="A66" s="64"/>
      <c r="B66" s="46" t="s">
        <v>86</v>
      </c>
      <c r="C66" s="68" t="s">
        <v>87</v>
      </c>
      <c r="D66" s="25" t="s">
        <v>37</v>
      </c>
      <c r="E66" s="22">
        <f>SUM(E78,E70)</f>
        <v>0</v>
      </c>
      <c r="F66" s="22">
        <f aca="true" t="shared" si="18" ref="F66:T66">SUM(F78,F70)</f>
        <v>0</v>
      </c>
      <c r="G66" s="22">
        <f t="shared" si="18"/>
        <v>0</v>
      </c>
      <c r="H66" s="22">
        <f t="shared" si="18"/>
        <v>0</v>
      </c>
      <c r="I66" s="22">
        <f t="shared" si="18"/>
        <v>0</v>
      </c>
      <c r="J66" s="22">
        <f t="shared" si="18"/>
        <v>0</v>
      </c>
      <c r="K66" s="22">
        <f t="shared" si="18"/>
        <v>0</v>
      </c>
      <c r="L66" s="22">
        <f t="shared" si="18"/>
        <v>0</v>
      </c>
      <c r="M66" s="22">
        <f t="shared" si="18"/>
        <v>0</v>
      </c>
      <c r="N66" s="22">
        <f t="shared" si="18"/>
        <v>0</v>
      </c>
      <c r="O66" s="22">
        <f t="shared" si="18"/>
        <v>0</v>
      </c>
      <c r="P66" s="22">
        <f t="shared" si="18"/>
        <v>0</v>
      </c>
      <c r="Q66" s="22">
        <f t="shared" si="18"/>
        <v>0</v>
      </c>
      <c r="R66" s="22">
        <f t="shared" si="18"/>
        <v>0</v>
      </c>
      <c r="S66" s="22">
        <f t="shared" si="18"/>
        <v>0</v>
      </c>
      <c r="T66" s="22">
        <f t="shared" si="18"/>
        <v>0</v>
      </c>
      <c r="U66" s="22">
        <f t="shared" si="17"/>
        <v>0</v>
      </c>
      <c r="V66" s="11">
        <f t="shared" si="17"/>
        <v>0</v>
      </c>
      <c r="W66" s="22">
        <f t="shared" si="17"/>
        <v>0</v>
      </c>
      <c r="X66" s="22">
        <f t="shared" si="17"/>
        <v>0</v>
      </c>
      <c r="Y66" s="22">
        <f t="shared" si="17"/>
        <v>0</v>
      </c>
      <c r="Z66" s="22">
        <f t="shared" si="17"/>
        <v>0</v>
      </c>
      <c r="AA66" s="22">
        <f t="shared" si="17"/>
        <v>0</v>
      </c>
      <c r="AB66" s="22">
        <f t="shared" si="17"/>
        <v>0</v>
      </c>
      <c r="AC66" s="22">
        <f t="shared" si="17"/>
        <v>0</v>
      </c>
      <c r="AD66" s="22">
        <f t="shared" si="17"/>
        <v>0</v>
      </c>
      <c r="AE66" s="22">
        <f t="shared" si="17"/>
        <v>0</v>
      </c>
      <c r="AF66" s="22">
        <f t="shared" si="17"/>
        <v>0</v>
      </c>
      <c r="AG66" s="22">
        <f t="shared" si="17"/>
        <v>0</v>
      </c>
      <c r="AH66" s="22">
        <f t="shared" si="17"/>
        <v>0</v>
      </c>
      <c r="AI66" s="22">
        <f t="shared" si="17"/>
        <v>0</v>
      </c>
      <c r="AJ66" s="22">
        <f t="shared" si="17"/>
        <v>0</v>
      </c>
      <c r="AK66" s="22">
        <f t="shared" si="17"/>
        <v>0</v>
      </c>
      <c r="AL66" s="22">
        <f t="shared" si="17"/>
        <v>0</v>
      </c>
      <c r="AM66" s="22">
        <f t="shared" si="17"/>
        <v>0</v>
      </c>
      <c r="AN66" s="22">
        <f t="shared" si="17"/>
        <v>0</v>
      </c>
      <c r="AO66" s="22">
        <f t="shared" si="17"/>
        <v>0</v>
      </c>
      <c r="AP66" s="22">
        <f t="shared" si="17"/>
        <v>0</v>
      </c>
      <c r="AQ66" s="22">
        <f t="shared" si="17"/>
        <v>0</v>
      </c>
      <c r="AR66" s="22">
        <f t="shared" si="17"/>
        <v>0</v>
      </c>
      <c r="AS66" s="22">
        <f t="shared" si="17"/>
        <v>0</v>
      </c>
      <c r="AT66" s="22">
        <f t="shared" si="17"/>
        <v>0</v>
      </c>
      <c r="AU66" s="22">
        <f t="shared" si="17"/>
        <v>0</v>
      </c>
      <c r="AV66" s="22">
        <f t="shared" si="17"/>
        <v>0</v>
      </c>
      <c r="AW66" s="22">
        <f t="shared" si="17"/>
        <v>0</v>
      </c>
      <c r="AX66" s="11">
        <f t="shared" si="17"/>
        <v>0</v>
      </c>
      <c r="AY66" s="22">
        <f t="shared" si="17"/>
        <v>0</v>
      </c>
      <c r="AZ66" s="22">
        <f t="shared" si="17"/>
        <v>0</v>
      </c>
      <c r="BA66" s="22">
        <f t="shared" si="17"/>
        <v>0</v>
      </c>
      <c r="BB66" s="22">
        <f t="shared" si="17"/>
        <v>0</v>
      </c>
      <c r="BC66" s="22">
        <f t="shared" si="17"/>
        <v>0</v>
      </c>
      <c r="BD66" s="22">
        <f t="shared" si="17"/>
        <v>0</v>
      </c>
      <c r="BE66" s="22">
        <f t="shared" si="17"/>
        <v>0</v>
      </c>
      <c r="BF66" s="22">
        <f t="shared" si="17"/>
        <v>0</v>
      </c>
      <c r="BG66" s="32">
        <f t="shared" si="17"/>
        <v>0</v>
      </c>
    </row>
    <row r="67" spans="1:59" s="26" customFormat="1" ht="15" customHeight="1">
      <c r="A67" s="64"/>
      <c r="B67" s="46" t="s">
        <v>86</v>
      </c>
      <c r="C67" s="68" t="s">
        <v>87</v>
      </c>
      <c r="D67" s="25" t="s">
        <v>112</v>
      </c>
      <c r="E67" s="22">
        <f>SUM(E79,E71)</f>
        <v>0</v>
      </c>
      <c r="F67" s="22">
        <f t="shared" si="17"/>
        <v>0</v>
      </c>
      <c r="G67" s="22">
        <f t="shared" si="17"/>
        <v>0</v>
      </c>
      <c r="H67" s="22">
        <f t="shared" si="17"/>
        <v>0</v>
      </c>
      <c r="I67" s="22">
        <f t="shared" si="17"/>
        <v>0</v>
      </c>
      <c r="J67" s="22">
        <f t="shared" si="17"/>
        <v>0</v>
      </c>
      <c r="K67" s="22">
        <f t="shared" si="17"/>
        <v>0</v>
      </c>
      <c r="L67" s="22">
        <f t="shared" si="17"/>
        <v>0</v>
      </c>
      <c r="M67" s="22">
        <f t="shared" si="17"/>
        <v>0</v>
      </c>
      <c r="N67" s="22">
        <f t="shared" si="17"/>
        <v>0</v>
      </c>
      <c r="O67" s="22">
        <f t="shared" si="17"/>
        <v>0</v>
      </c>
      <c r="P67" s="22">
        <f t="shared" si="17"/>
        <v>0</v>
      </c>
      <c r="Q67" s="22">
        <f t="shared" si="17"/>
        <v>0</v>
      </c>
      <c r="R67" s="22">
        <f t="shared" si="17"/>
        <v>0</v>
      </c>
      <c r="S67" s="22">
        <f t="shared" si="17"/>
        <v>0</v>
      </c>
      <c r="T67" s="22">
        <f t="shared" si="17"/>
        <v>0</v>
      </c>
      <c r="U67" s="22">
        <f t="shared" si="17"/>
        <v>0</v>
      </c>
      <c r="V67" s="11">
        <f t="shared" si="17"/>
        <v>0</v>
      </c>
      <c r="W67" s="22">
        <f t="shared" si="17"/>
        <v>0</v>
      </c>
      <c r="X67" s="22">
        <f t="shared" si="17"/>
        <v>0</v>
      </c>
      <c r="Y67" s="22">
        <f t="shared" si="17"/>
        <v>0</v>
      </c>
      <c r="Z67" s="22">
        <f t="shared" si="17"/>
        <v>0</v>
      </c>
      <c r="AA67" s="22">
        <f t="shared" si="17"/>
        <v>0</v>
      </c>
      <c r="AB67" s="22">
        <f t="shared" si="17"/>
        <v>0</v>
      </c>
      <c r="AC67" s="22">
        <f t="shared" si="17"/>
        <v>0</v>
      </c>
      <c r="AD67" s="22">
        <f t="shared" si="17"/>
        <v>0</v>
      </c>
      <c r="AE67" s="22">
        <f t="shared" si="17"/>
        <v>0</v>
      </c>
      <c r="AF67" s="22">
        <f t="shared" si="17"/>
        <v>0</v>
      </c>
      <c r="AG67" s="22">
        <f t="shared" si="17"/>
        <v>0</v>
      </c>
      <c r="AH67" s="22">
        <f t="shared" si="17"/>
        <v>0</v>
      </c>
      <c r="AI67" s="22">
        <f t="shared" si="17"/>
        <v>0</v>
      </c>
      <c r="AJ67" s="22">
        <f t="shared" si="17"/>
        <v>0</v>
      </c>
      <c r="AK67" s="22">
        <f t="shared" si="17"/>
        <v>0</v>
      </c>
      <c r="AL67" s="22">
        <f t="shared" si="17"/>
        <v>0</v>
      </c>
      <c r="AM67" s="22">
        <f t="shared" si="17"/>
        <v>0</v>
      </c>
      <c r="AN67" s="22">
        <f t="shared" si="17"/>
        <v>0</v>
      </c>
      <c r="AO67" s="22">
        <f t="shared" si="17"/>
        <v>0</v>
      </c>
      <c r="AP67" s="22">
        <f t="shared" si="17"/>
        <v>2</v>
      </c>
      <c r="AQ67" s="22">
        <f t="shared" si="17"/>
        <v>2</v>
      </c>
      <c r="AR67" s="22">
        <f t="shared" si="17"/>
        <v>0</v>
      </c>
      <c r="AS67" s="22">
        <f t="shared" si="17"/>
        <v>0</v>
      </c>
      <c r="AT67" s="22">
        <f t="shared" si="17"/>
        <v>0</v>
      </c>
      <c r="AU67" s="22">
        <f t="shared" si="17"/>
        <v>0</v>
      </c>
      <c r="AV67" s="22">
        <f t="shared" si="17"/>
        <v>0</v>
      </c>
      <c r="AW67" s="22">
        <f t="shared" si="17"/>
        <v>0</v>
      </c>
      <c r="AX67" s="11">
        <f t="shared" si="17"/>
        <v>4</v>
      </c>
      <c r="AY67" s="22">
        <f t="shared" si="17"/>
        <v>0</v>
      </c>
      <c r="AZ67" s="22">
        <f t="shared" si="17"/>
        <v>0</v>
      </c>
      <c r="BA67" s="22">
        <f t="shared" si="17"/>
        <v>0</v>
      </c>
      <c r="BB67" s="22">
        <f t="shared" si="17"/>
        <v>0</v>
      </c>
      <c r="BC67" s="22">
        <f t="shared" si="17"/>
        <v>0</v>
      </c>
      <c r="BD67" s="22">
        <f t="shared" si="17"/>
        <v>0</v>
      </c>
      <c r="BE67" s="22">
        <f t="shared" si="17"/>
        <v>0</v>
      </c>
      <c r="BF67" s="22">
        <f t="shared" si="17"/>
        <v>0</v>
      </c>
      <c r="BG67" s="32">
        <f t="shared" si="17"/>
        <v>4</v>
      </c>
    </row>
    <row r="68" spans="1:59" s="26" customFormat="1" ht="15" customHeight="1">
      <c r="A68" s="64"/>
      <c r="B68" s="46" t="s">
        <v>86</v>
      </c>
      <c r="C68" s="69" t="s">
        <v>87</v>
      </c>
      <c r="D68" s="25" t="s">
        <v>113</v>
      </c>
      <c r="E68" s="22">
        <f>SUM(E80,E72)</f>
        <v>0</v>
      </c>
      <c r="F68" s="22">
        <f t="shared" si="17"/>
        <v>0</v>
      </c>
      <c r="G68" s="22">
        <f t="shared" si="17"/>
        <v>0</v>
      </c>
      <c r="H68" s="22">
        <f t="shared" si="17"/>
        <v>0</v>
      </c>
      <c r="I68" s="22">
        <f t="shared" si="17"/>
        <v>0</v>
      </c>
      <c r="J68" s="22">
        <f t="shared" si="17"/>
        <v>0</v>
      </c>
      <c r="K68" s="22">
        <f t="shared" si="17"/>
        <v>0</v>
      </c>
      <c r="L68" s="22">
        <f t="shared" si="17"/>
        <v>0</v>
      </c>
      <c r="M68" s="22">
        <f t="shared" si="17"/>
        <v>0</v>
      </c>
      <c r="N68" s="22">
        <f t="shared" si="17"/>
        <v>0</v>
      </c>
      <c r="O68" s="22">
        <f t="shared" si="17"/>
        <v>0</v>
      </c>
      <c r="P68" s="22">
        <f t="shared" si="17"/>
        <v>0</v>
      </c>
      <c r="Q68" s="22">
        <f t="shared" si="17"/>
        <v>0</v>
      </c>
      <c r="R68" s="22">
        <f t="shared" si="17"/>
        <v>0</v>
      </c>
      <c r="S68" s="22">
        <f t="shared" si="17"/>
        <v>0</v>
      </c>
      <c r="T68" s="22">
        <f t="shared" si="17"/>
        <v>0</v>
      </c>
      <c r="U68" s="22">
        <f t="shared" si="17"/>
        <v>0</v>
      </c>
      <c r="V68" s="11">
        <f t="shared" si="17"/>
        <v>0</v>
      </c>
      <c r="W68" s="22">
        <f t="shared" si="17"/>
        <v>0</v>
      </c>
      <c r="X68" s="22">
        <f t="shared" si="17"/>
        <v>0</v>
      </c>
      <c r="Y68" s="22">
        <f t="shared" si="17"/>
        <v>0</v>
      </c>
      <c r="Z68" s="22">
        <f t="shared" si="17"/>
        <v>0</v>
      </c>
      <c r="AA68" s="22">
        <f t="shared" si="17"/>
        <v>0</v>
      </c>
      <c r="AB68" s="22">
        <f t="shared" si="17"/>
        <v>0</v>
      </c>
      <c r="AC68" s="22">
        <f t="shared" si="17"/>
        <v>0</v>
      </c>
      <c r="AD68" s="22">
        <f t="shared" si="17"/>
        <v>0</v>
      </c>
      <c r="AE68" s="22">
        <f t="shared" si="17"/>
        <v>0</v>
      </c>
      <c r="AF68" s="22">
        <f t="shared" si="17"/>
        <v>0</v>
      </c>
      <c r="AG68" s="22">
        <f t="shared" si="17"/>
        <v>0</v>
      </c>
      <c r="AH68" s="22">
        <f t="shared" si="17"/>
        <v>0</v>
      </c>
      <c r="AI68" s="22">
        <f t="shared" si="17"/>
        <v>0</v>
      </c>
      <c r="AJ68" s="22">
        <f t="shared" si="17"/>
        <v>0</v>
      </c>
      <c r="AK68" s="22">
        <f t="shared" si="17"/>
        <v>0</v>
      </c>
      <c r="AL68" s="22">
        <f t="shared" si="17"/>
        <v>0</v>
      </c>
      <c r="AM68" s="22">
        <f t="shared" si="17"/>
        <v>0</v>
      </c>
      <c r="AN68" s="22">
        <f t="shared" si="17"/>
        <v>0</v>
      </c>
      <c r="AO68" s="22">
        <f t="shared" si="17"/>
        <v>0</v>
      </c>
      <c r="AP68" s="22">
        <f t="shared" si="17"/>
        <v>6</v>
      </c>
      <c r="AQ68" s="22">
        <f t="shared" si="17"/>
        <v>6</v>
      </c>
      <c r="AR68" s="22">
        <f t="shared" si="17"/>
        <v>0</v>
      </c>
      <c r="AS68" s="22">
        <f t="shared" si="17"/>
        <v>0</v>
      </c>
      <c r="AT68" s="22">
        <f t="shared" si="17"/>
        <v>0</v>
      </c>
      <c r="AU68" s="22">
        <f t="shared" si="17"/>
        <v>0</v>
      </c>
      <c r="AV68" s="22">
        <f t="shared" si="17"/>
        <v>0</v>
      </c>
      <c r="AW68" s="22">
        <f t="shared" si="17"/>
        <v>6</v>
      </c>
      <c r="AX68" s="11">
        <f t="shared" si="17"/>
        <v>18</v>
      </c>
      <c r="AY68" s="22">
        <f t="shared" si="17"/>
        <v>0</v>
      </c>
      <c r="AZ68" s="22">
        <f t="shared" si="17"/>
        <v>0</v>
      </c>
      <c r="BA68" s="22">
        <f t="shared" si="17"/>
        <v>0</v>
      </c>
      <c r="BB68" s="22">
        <f t="shared" si="17"/>
        <v>0</v>
      </c>
      <c r="BC68" s="22">
        <f t="shared" si="17"/>
        <v>0</v>
      </c>
      <c r="BD68" s="22">
        <f t="shared" si="17"/>
        <v>0</v>
      </c>
      <c r="BE68" s="22">
        <f t="shared" si="17"/>
        <v>0</v>
      </c>
      <c r="BF68" s="22">
        <f t="shared" si="17"/>
        <v>0</v>
      </c>
      <c r="BG68" s="32">
        <f t="shared" si="17"/>
        <v>18</v>
      </c>
    </row>
    <row r="69" spans="1:59" s="26" customFormat="1" ht="15" customHeight="1">
      <c r="A69" s="64"/>
      <c r="B69" s="46" t="s">
        <v>191</v>
      </c>
      <c r="C69" s="67" t="s">
        <v>192</v>
      </c>
      <c r="D69" s="25" t="s">
        <v>36</v>
      </c>
      <c r="E69" s="22">
        <f>SUM(E73)</f>
        <v>0</v>
      </c>
      <c r="F69" s="22">
        <f aca="true" t="shared" si="19" ref="F69:BG72">SUM(F73)</f>
        <v>0</v>
      </c>
      <c r="G69" s="22">
        <f t="shared" si="19"/>
        <v>0</v>
      </c>
      <c r="H69" s="22">
        <f t="shared" si="19"/>
        <v>0</v>
      </c>
      <c r="I69" s="22">
        <f t="shared" si="19"/>
        <v>0</v>
      </c>
      <c r="J69" s="22">
        <f t="shared" si="19"/>
        <v>0</v>
      </c>
      <c r="K69" s="22">
        <f t="shared" si="19"/>
        <v>0</v>
      </c>
      <c r="L69" s="22">
        <f t="shared" si="19"/>
        <v>0</v>
      </c>
      <c r="M69" s="22">
        <f t="shared" si="19"/>
        <v>0</v>
      </c>
      <c r="N69" s="22">
        <f t="shared" si="19"/>
        <v>0</v>
      </c>
      <c r="O69" s="22">
        <f t="shared" si="19"/>
        <v>0</v>
      </c>
      <c r="P69" s="22">
        <f t="shared" si="19"/>
        <v>0</v>
      </c>
      <c r="Q69" s="22">
        <f t="shared" si="19"/>
        <v>0</v>
      </c>
      <c r="R69" s="22">
        <f t="shared" si="19"/>
        <v>0</v>
      </c>
      <c r="S69" s="22">
        <f t="shared" si="19"/>
        <v>0</v>
      </c>
      <c r="T69" s="22">
        <f t="shared" si="19"/>
        <v>0</v>
      </c>
      <c r="U69" s="22">
        <f t="shared" si="19"/>
        <v>0</v>
      </c>
      <c r="V69" s="11">
        <f t="shared" si="19"/>
        <v>0</v>
      </c>
      <c r="W69" s="22">
        <f t="shared" si="19"/>
        <v>0</v>
      </c>
      <c r="X69" s="22">
        <f t="shared" si="19"/>
        <v>0</v>
      </c>
      <c r="Y69" s="22">
        <f t="shared" si="19"/>
        <v>8</v>
      </c>
      <c r="Z69" s="22">
        <f t="shared" si="19"/>
        <v>8</v>
      </c>
      <c r="AA69" s="22">
        <f t="shared" si="19"/>
        <v>8</v>
      </c>
      <c r="AB69" s="22">
        <f t="shared" si="19"/>
        <v>8</v>
      </c>
      <c r="AC69" s="22">
        <f t="shared" si="19"/>
        <v>8</v>
      </c>
      <c r="AD69" s="22">
        <f t="shared" si="19"/>
        <v>8</v>
      </c>
      <c r="AE69" s="22">
        <f t="shared" si="19"/>
        <v>8</v>
      </c>
      <c r="AF69" s="22">
        <f t="shared" si="19"/>
        <v>8</v>
      </c>
      <c r="AG69" s="22">
        <f t="shared" si="19"/>
        <v>8</v>
      </c>
      <c r="AH69" s="22">
        <f t="shared" si="19"/>
        <v>8</v>
      </c>
      <c r="AI69" s="22">
        <f t="shared" si="19"/>
        <v>8</v>
      </c>
      <c r="AJ69" s="22">
        <f t="shared" si="19"/>
        <v>8</v>
      </c>
      <c r="AK69" s="22">
        <f t="shared" si="19"/>
        <v>8</v>
      </c>
      <c r="AL69" s="22">
        <f t="shared" si="19"/>
        <v>8</v>
      </c>
      <c r="AM69" s="22">
        <f t="shared" si="19"/>
        <v>8</v>
      </c>
      <c r="AN69" s="22">
        <f t="shared" si="19"/>
        <v>10</v>
      </c>
      <c r="AO69" s="22">
        <f t="shared" si="19"/>
        <v>8</v>
      </c>
      <c r="AP69" s="22">
        <f t="shared" si="19"/>
        <v>10</v>
      </c>
      <c r="AQ69" s="22">
        <f t="shared" si="19"/>
        <v>0</v>
      </c>
      <c r="AR69" s="22">
        <f t="shared" si="19"/>
        <v>0</v>
      </c>
      <c r="AS69" s="22">
        <f t="shared" si="19"/>
        <v>0</v>
      </c>
      <c r="AT69" s="22">
        <f t="shared" si="19"/>
        <v>0</v>
      </c>
      <c r="AU69" s="22">
        <f t="shared" si="19"/>
        <v>0</v>
      </c>
      <c r="AV69" s="22">
        <f t="shared" si="19"/>
        <v>0</v>
      </c>
      <c r="AW69" s="22">
        <f t="shared" si="19"/>
        <v>0</v>
      </c>
      <c r="AX69" s="11">
        <f t="shared" si="19"/>
        <v>148</v>
      </c>
      <c r="AY69" s="22">
        <f t="shared" si="19"/>
        <v>0</v>
      </c>
      <c r="AZ69" s="22">
        <f t="shared" si="19"/>
        <v>0</v>
      </c>
      <c r="BA69" s="22">
        <f t="shared" si="19"/>
        <v>0</v>
      </c>
      <c r="BB69" s="22">
        <f t="shared" si="19"/>
        <v>0</v>
      </c>
      <c r="BC69" s="22">
        <f t="shared" si="19"/>
        <v>0</v>
      </c>
      <c r="BD69" s="22">
        <f t="shared" si="19"/>
        <v>0</v>
      </c>
      <c r="BE69" s="22">
        <f t="shared" si="19"/>
        <v>0</v>
      </c>
      <c r="BF69" s="22">
        <f t="shared" si="19"/>
        <v>0</v>
      </c>
      <c r="BG69" s="32">
        <f t="shared" si="19"/>
        <v>148</v>
      </c>
    </row>
    <row r="70" spans="1:59" s="26" customFormat="1" ht="15" customHeight="1">
      <c r="A70" s="64"/>
      <c r="B70" s="46" t="s">
        <v>92</v>
      </c>
      <c r="C70" s="68" t="s">
        <v>93</v>
      </c>
      <c r="D70" s="25" t="s">
        <v>37</v>
      </c>
      <c r="E70" s="22">
        <f>SUM(E74)</f>
        <v>0</v>
      </c>
      <c r="F70" s="22">
        <f aca="true" t="shared" si="20" ref="F70:T70">SUM(F74)</f>
        <v>0</v>
      </c>
      <c r="G70" s="22">
        <f t="shared" si="20"/>
        <v>0</v>
      </c>
      <c r="H70" s="22">
        <f t="shared" si="20"/>
        <v>0</v>
      </c>
      <c r="I70" s="22">
        <f t="shared" si="20"/>
        <v>0</v>
      </c>
      <c r="J70" s="22">
        <f t="shared" si="20"/>
        <v>0</v>
      </c>
      <c r="K70" s="22">
        <f t="shared" si="20"/>
        <v>0</v>
      </c>
      <c r="L70" s="22">
        <f t="shared" si="20"/>
        <v>0</v>
      </c>
      <c r="M70" s="22">
        <f t="shared" si="20"/>
        <v>0</v>
      </c>
      <c r="N70" s="22">
        <f t="shared" si="20"/>
        <v>0</v>
      </c>
      <c r="O70" s="22">
        <f t="shared" si="20"/>
        <v>0</v>
      </c>
      <c r="P70" s="22">
        <f t="shared" si="20"/>
        <v>0</v>
      </c>
      <c r="Q70" s="22">
        <f t="shared" si="20"/>
        <v>0</v>
      </c>
      <c r="R70" s="22">
        <f t="shared" si="20"/>
        <v>0</v>
      </c>
      <c r="S70" s="22">
        <f t="shared" si="20"/>
        <v>0</v>
      </c>
      <c r="T70" s="22">
        <f t="shared" si="20"/>
        <v>0</v>
      </c>
      <c r="U70" s="22">
        <f t="shared" si="19"/>
        <v>0</v>
      </c>
      <c r="V70" s="11">
        <f t="shared" si="19"/>
        <v>0</v>
      </c>
      <c r="W70" s="22">
        <f t="shared" si="19"/>
        <v>0</v>
      </c>
      <c r="X70" s="22">
        <f t="shared" si="19"/>
        <v>0</v>
      </c>
      <c r="Y70" s="22">
        <f t="shared" si="19"/>
        <v>0</v>
      </c>
      <c r="Z70" s="22">
        <f t="shared" si="19"/>
        <v>0</v>
      </c>
      <c r="AA70" s="22">
        <f t="shared" si="19"/>
        <v>0</v>
      </c>
      <c r="AB70" s="22">
        <f t="shared" si="19"/>
        <v>0</v>
      </c>
      <c r="AC70" s="22">
        <f t="shared" si="19"/>
        <v>0</v>
      </c>
      <c r="AD70" s="22">
        <f t="shared" si="19"/>
        <v>0</v>
      </c>
      <c r="AE70" s="22">
        <f t="shared" si="19"/>
        <v>0</v>
      </c>
      <c r="AF70" s="22">
        <f t="shared" si="19"/>
        <v>0</v>
      </c>
      <c r="AG70" s="22">
        <f t="shared" si="19"/>
        <v>0</v>
      </c>
      <c r="AH70" s="22">
        <f t="shared" si="19"/>
        <v>0</v>
      </c>
      <c r="AI70" s="22">
        <f t="shared" si="19"/>
        <v>0</v>
      </c>
      <c r="AJ70" s="22">
        <f t="shared" si="19"/>
        <v>0</v>
      </c>
      <c r="AK70" s="22">
        <f t="shared" si="19"/>
        <v>0</v>
      </c>
      <c r="AL70" s="22">
        <f t="shared" si="19"/>
        <v>0</v>
      </c>
      <c r="AM70" s="22">
        <f t="shared" si="19"/>
        <v>0</v>
      </c>
      <c r="AN70" s="22">
        <f t="shared" si="19"/>
        <v>0</v>
      </c>
      <c r="AO70" s="22">
        <f t="shared" si="19"/>
        <v>0</v>
      </c>
      <c r="AP70" s="22">
        <f t="shared" si="19"/>
        <v>0</v>
      </c>
      <c r="AQ70" s="22">
        <f t="shared" si="19"/>
        <v>0</v>
      </c>
      <c r="AR70" s="22">
        <f t="shared" si="19"/>
        <v>0</v>
      </c>
      <c r="AS70" s="22">
        <f t="shared" si="19"/>
        <v>0</v>
      </c>
      <c r="AT70" s="22">
        <f t="shared" si="19"/>
        <v>0</v>
      </c>
      <c r="AU70" s="22">
        <f t="shared" si="19"/>
        <v>0</v>
      </c>
      <c r="AV70" s="22">
        <f t="shared" si="19"/>
        <v>0</v>
      </c>
      <c r="AW70" s="22">
        <f t="shared" si="19"/>
        <v>0</v>
      </c>
      <c r="AX70" s="11">
        <f t="shared" si="19"/>
        <v>0</v>
      </c>
      <c r="AY70" s="22">
        <f t="shared" si="19"/>
        <v>0</v>
      </c>
      <c r="AZ70" s="22">
        <f t="shared" si="19"/>
        <v>0</v>
      </c>
      <c r="BA70" s="22">
        <f t="shared" si="19"/>
        <v>0</v>
      </c>
      <c r="BB70" s="22">
        <f t="shared" si="19"/>
        <v>0</v>
      </c>
      <c r="BC70" s="22">
        <f t="shared" si="19"/>
        <v>0</v>
      </c>
      <c r="BD70" s="22">
        <f t="shared" si="19"/>
        <v>0</v>
      </c>
      <c r="BE70" s="22">
        <f t="shared" si="19"/>
        <v>0</v>
      </c>
      <c r="BF70" s="22">
        <f t="shared" si="19"/>
        <v>0</v>
      </c>
      <c r="BG70" s="32">
        <f t="shared" si="19"/>
        <v>0</v>
      </c>
    </row>
    <row r="71" spans="1:59" s="26" customFormat="1" ht="15" customHeight="1">
      <c r="A71" s="64"/>
      <c r="B71" s="46" t="s">
        <v>92</v>
      </c>
      <c r="C71" s="68" t="s">
        <v>93</v>
      </c>
      <c r="D71" s="25" t="s">
        <v>112</v>
      </c>
      <c r="E71" s="22">
        <f>SUM(E75)</f>
        <v>0</v>
      </c>
      <c r="F71" s="22">
        <f t="shared" si="19"/>
        <v>0</v>
      </c>
      <c r="G71" s="22">
        <f t="shared" si="19"/>
        <v>0</v>
      </c>
      <c r="H71" s="22">
        <f t="shared" si="19"/>
        <v>0</v>
      </c>
      <c r="I71" s="22">
        <f t="shared" si="19"/>
        <v>0</v>
      </c>
      <c r="J71" s="22">
        <f t="shared" si="19"/>
        <v>0</v>
      </c>
      <c r="K71" s="22">
        <f t="shared" si="19"/>
        <v>0</v>
      </c>
      <c r="L71" s="22">
        <f t="shared" si="19"/>
        <v>0</v>
      </c>
      <c r="M71" s="22">
        <f t="shared" si="19"/>
        <v>0</v>
      </c>
      <c r="N71" s="22">
        <f t="shared" si="19"/>
        <v>0</v>
      </c>
      <c r="O71" s="22">
        <f t="shared" si="19"/>
        <v>0</v>
      </c>
      <c r="P71" s="22">
        <f t="shared" si="19"/>
        <v>0</v>
      </c>
      <c r="Q71" s="22">
        <f t="shared" si="19"/>
        <v>0</v>
      </c>
      <c r="R71" s="22">
        <f t="shared" si="19"/>
        <v>0</v>
      </c>
      <c r="S71" s="22">
        <f t="shared" si="19"/>
        <v>0</v>
      </c>
      <c r="T71" s="22">
        <f t="shared" si="19"/>
        <v>0</v>
      </c>
      <c r="U71" s="22">
        <f t="shared" si="19"/>
        <v>0</v>
      </c>
      <c r="V71" s="11">
        <f t="shared" si="19"/>
        <v>0</v>
      </c>
      <c r="W71" s="22">
        <f t="shared" si="19"/>
        <v>0</v>
      </c>
      <c r="X71" s="22">
        <f t="shared" si="19"/>
        <v>0</v>
      </c>
      <c r="Y71" s="22">
        <f t="shared" si="19"/>
        <v>0</v>
      </c>
      <c r="Z71" s="22">
        <f t="shared" si="19"/>
        <v>0</v>
      </c>
      <c r="AA71" s="22">
        <f t="shared" si="19"/>
        <v>0</v>
      </c>
      <c r="AB71" s="22">
        <f t="shared" si="19"/>
        <v>0</v>
      </c>
      <c r="AC71" s="22">
        <f t="shared" si="19"/>
        <v>0</v>
      </c>
      <c r="AD71" s="22">
        <f t="shared" si="19"/>
        <v>0</v>
      </c>
      <c r="AE71" s="22">
        <f t="shared" si="19"/>
        <v>0</v>
      </c>
      <c r="AF71" s="22">
        <f t="shared" si="19"/>
        <v>0</v>
      </c>
      <c r="AG71" s="22">
        <f t="shared" si="19"/>
        <v>0</v>
      </c>
      <c r="AH71" s="22">
        <f t="shared" si="19"/>
        <v>0</v>
      </c>
      <c r="AI71" s="22">
        <f t="shared" si="19"/>
        <v>0</v>
      </c>
      <c r="AJ71" s="22">
        <f t="shared" si="19"/>
        <v>0</v>
      </c>
      <c r="AK71" s="22">
        <f t="shared" si="19"/>
        <v>0</v>
      </c>
      <c r="AL71" s="22">
        <f t="shared" si="19"/>
        <v>0</v>
      </c>
      <c r="AM71" s="22">
        <f t="shared" si="19"/>
        <v>0</v>
      </c>
      <c r="AN71" s="22">
        <f t="shared" si="19"/>
        <v>0</v>
      </c>
      <c r="AO71" s="22">
        <f t="shared" si="19"/>
        <v>0</v>
      </c>
      <c r="AP71" s="22">
        <f t="shared" si="19"/>
        <v>2</v>
      </c>
      <c r="AQ71" s="22">
        <f t="shared" si="19"/>
        <v>0</v>
      </c>
      <c r="AR71" s="22">
        <f t="shared" si="19"/>
        <v>0</v>
      </c>
      <c r="AS71" s="22">
        <f t="shared" si="19"/>
        <v>0</v>
      </c>
      <c r="AT71" s="22">
        <f t="shared" si="19"/>
        <v>0</v>
      </c>
      <c r="AU71" s="22">
        <f t="shared" si="19"/>
        <v>0</v>
      </c>
      <c r="AV71" s="22">
        <f t="shared" si="19"/>
        <v>0</v>
      </c>
      <c r="AW71" s="22">
        <f t="shared" si="19"/>
        <v>0</v>
      </c>
      <c r="AX71" s="11">
        <f t="shared" si="19"/>
        <v>2</v>
      </c>
      <c r="AY71" s="22">
        <f t="shared" si="19"/>
        <v>0</v>
      </c>
      <c r="AZ71" s="22">
        <f t="shared" si="19"/>
        <v>0</v>
      </c>
      <c r="BA71" s="22">
        <f t="shared" si="19"/>
        <v>0</v>
      </c>
      <c r="BB71" s="22">
        <f t="shared" si="19"/>
        <v>0</v>
      </c>
      <c r="BC71" s="22">
        <f t="shared" si="19"/>
        <v>0</v>
      </c>
      <c r="BD71" s="22">
        <f t="shared" si="19"/>
        <v>0</v>
      </c>
      <c r="BE71" s="22">
        <f t="shared" si="19"/>
        <v>0</v>
      </c>
      <c r="BF71" s="22">
        <f t="shared" si="19"/>
        <v>0</v>
      </c>
      <c r="BG71" s="32">
        <f t="shared" si="19"/>
        <v>2</v>
      </c>
    </row>
    <row r="72" spans="1:59" s="26" customFormat="1" ht="15" customHeight="1">
      <c r="A72" s="64"/>
      <c r="B72" s="46" t="s">
        <v>92</v>
      </c>
      <c r="C72" s="69" t="s">
        <v>93</v>
      </c>
      <c r="D72" s="25" t="s">
        <v>113</v>
      </c>
      <c r="E72" s="22">
        <f>SUM(E76)</f>
        <v>0</v>
      </c>
      <c r="F72" s="22">
        <f t="shared" si="19"/>
        <v>0</v>
      </c>
      <c r="G72" s="22">
        <f t="shared" si="19"/>
        <v>0</v>
      </c>
      <c r="H72" s="22">
        <f t="shared" si="19"/>
        <v>0</v>
      </c>
      <c r="I72" s="22">
        <f t="shared" si="19"/>
        <v>0</v>
      </c>
      <c r="J72" s="22">
        <f t="shared" si="19"/>
        <v>0</v>
      </c>
      <c r="K72" s="22">
        <f t="shared" si="19"/>
        <v>0</v>
      </c>
      <c r="L72" s="22">
        <f t="shared" si="19"/>
        <v>0</v>
      </c>
      <c r="M72" s="22">
        <f t="shared" si="19"/>
        <v>0</v>
      </c>
      <c r="N72" s="22">
        <f t="shared" si="19"/>
        <v>0</v>
      </c>
      <c r="O72" s="22">
        <f t="shared" si="19"/>
        <v>0</v>
      </c>
      <c r="P72" s="22">
        <f t="shared" si="19"/>
        <v>0</v>
      </c>
      <c r="Q72" s="22">
        <f t="shared" si="19"/>
        <v>0</v>
      </c>
      <c r="R72" s="22">
        <f t="shared" si="19"/>
        <v>0</v>
      </c>
      <c r="S72" s="22">
        <f t="shared" si="19"/>
        <v>0</v>
      </c>
      <c r="T72" s="22">
        <f t="shared" si="19"/>
        <v>0</v>
      </c>
      <c r="U72" s="22">
        <f t="shared" si="19"/>
        <v>0</v>
      </c>
      <c r="V72" s="11">
        <f t="shared" si="19"/>
        <v>0</v>
      </c>
      <c r="W72" s="22">
        <f t="shared" si="19"/>
        <v>0</v>
      </c>
      <c r="X72" s="22">
        <f t="shared" si="19"/>
        <v>0</v>
      </c>
      <c r="Y72" s="22">
        <f t="shared" si="19"/>
        <v>0</v>
      </c>
      <c r="Z72" s="22">
        <f t="shared" si="19"/>
        <v>0</v>
      </c>
      <c r="AA72" s="22">
        <f t="shared" si="19"/>
        <v>0</v>
      </c>
      <c r="AB72" s="22">
        <f t="shared" si="19"/>
        <v>0</v>
      </c>
      <c r="AC72" s="22">
        <f t="shared" si="19"/>
        <v>0</v>
      </c>
      <c r="AD72" s="22">
        <f t="shared" si="19"/>
        <v>0</v>
      </c>
      <c r="AE72" s="22">
        <f t="shared" si="19"/>
        <v>0</v>
      </c>
      <c r="AF72" s="22">
        <f t="shared" si="19"/>
        <v>0</v>
      </c>
      <c r="AG72" s="22">
        <f t="shared" si="19"/>
        <v>0</v>
      </c>
      <c r="AH72" s="22">
        <f t="shared" si="19"/>
        <v>0</v>
      </c>
      <c r="AI72" s="22">
        <f t="shared" si="19"/>
        <v>0</v>
      </c>
      <c r="AJ72" s="22">
        <f t="shared" si="19"/>
        <v>0</v>
      </c>
      <c r="AK72" s="22">
        <f t="shared" si="19"/>
        <v>0</v>
      </c>
      <c r="AL72" s="22">
        <f t="shared" si="19"/>
        <v>0</v>
      </c>
      <c r="AM72" s="22">
        <f t="shared" si="19"/>
        <v>0</v>
      </c>
      <c r="AN72" s="22">
        <f t="shared" si="19"/>
        <v>0</v>
      </c>
      <c r="AO72" s="22">
        <f t="shared" si="19"/>
        <v>0</v>
      </c>
      <c r="AP72" s="22">
        <f t="shared" si="19"/>
        <v>6</v>
      </c>
      <c r="AQ72" s="22">
        <f t="shared" si="19"/>
        <v>0</v>
      </c>
      <c r="AR72" s="22">
        <f t="shared" si="19"/>
        <v>0</v>
      </c>
      <c r="AS72" s="22">
        <f t="shared" si="19"/>
        <v>0</v>
      </c>
      <c r="AT72" s="22">
        <f t="shared" si="19"/>
        <v>0</v>
      </c>
      <c r="AU72" s="22">
        <f t="shared" si="19"/>
        <v>0</v>
      </c>
      <c r="AV72" s="22">
        <f t="shared" si="19"/>
        <v>0</v>
      </c>
      <c r="AW72" s="22">
        <f t="shared" si="19"/>
        <v>0</v>
      </c>
      <c r="AX72" s="11">
        <f t="shared" si="19"/>
        <v>6</v>
      </c>
      <c r="AY72" s="22">
        <f t="shared" si="19"/>
        <v>0</v>
      </c>
      <c r="AZ72" s="22">
        <f t="shared" si="19"/>
        <v>0</v>
      </c>
      <c r="BA72" s="22">
        <f t="shared" si="19"/>
        <v>0</v>
      </c>
      <c r="BB72" s="22">
        <f t="shared" si="19"/>
        <v>0</v>
      </c>
      <c r="BC72" s="22">
        <f t="shared" si="19"/>
        <v>0</v>
      </c>
      <c r="BD72" s="22">
        <f t="shared" si="19"/>
        <v>0</v>
      </c>
      <c r="BE72" s="22">
        <f t="shared" si="19"/>
        <v>0</v>
      </c>
      <c r="BF72" s="22">
        <f t="shared" si="19"/>
        <v>0</v>
      </c>
      <c r="BG72" s="32">
        <f t="shared" si="19"/>
        <v>6</v>
      </c>
    </row>
    <row r="73" spans="1:59" s="27" customFormat="1" ht="15" customHeight="1">
      <c r="A73" s="64"/>
      <c r="B73" s="42" t="s">
        <v>193</v>
      </c>
      <c r="C73" s="47" t="s">
        <v>174</v>
      </c>
      <c r="D73" s="6" t="s">
        <v>36</v>
      </c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8">
        <f>SUM(E73:U73)</f>
        <v>0</v>
      </c>
      <c r="W73" s="9">
        <v>0</v>
      </c>
      <c r="X73" s="9">
        <v>0</v>
      </c>
      <c r="Y73" s="13">
        <v>8</v>
      </c>
      <c r="Z73" s="13">
        <v>8</v>
      </c>
      <c r="AA73" s="13">
        <v>8</v>
      </c>
      <c r="AB73" s="13">
        <v>8</v>
      </c>
      <c r="AC73" s="13">
        <v>8</v>
      </c>
      <c r="AD73" s="13">
        <v>8</v>
      </c>
      <c r="AE73" s="13">
        <v>8</v>
      </c>
      <c r="AF73" s="13">
        <v>8</v>
      </c>
      <c r="AG73" s="13">
        <v>8</v>
      </c>
      <c r="AH73" s="13">
        <v>8</v>
      </c>
      <c r="AI73" s="13">
        <v>8</v>
      </c>
      <c r="AJ73" s="13">
        <v>8</v>
      </c>
      <c r="AK73" s="13">
        <v>8</v>
      </c>
      <c r="AL73" s="13">
        <v>8</v>
      </c>
      <c r="AM73" s="13">
        <v>8</v>
      </c>
      <c r="AN73" s="13">
        <v>10</v>
      </c>
      <c r="AO73" s="13">
        <v>8</v>
      </c>
      <c r="AP73" s="24">
        <v>10</v>
      </c>
      <c r="AQ73" s="13"/>
      <c r="AR73" s="13"/>
      <c r="AS73" s="13"/>
      <c r="AT73" s="13"/>
      <c r="AU73" s="13"/>
      <c r="AV73" s="13"/>
      <c r="AW73" s="13"/>
      <c r="AX73" s="8">
        <f>SUM(Y73:AW73)</f>
        <v>148</v>
      </c>
      <c r="AY73" s="9">
        <v>0</v>
      </c>
      <c r="AZ73" s="9">
        <v>0</v>
      </c>
      <c r="BA73" s="9">
        <v>0</v>
      </c>
      <c r="BB73" s="9">
        <v>0</v>
      </c>
      <c r="BC73" s="9">
        <v>0</v>
      </c>
      <c r="BD73" s="9">
        <v>0</v>
      </c>
      <c r="BE73" s="9">
        <v>0</v>
      </c>
      <c r="BF73" s="9">
        <v>0</v>
      </c>
      <c r="BG73" s="10">
        <f>SUM(V73+AX73)</f>
        <v>148</v>
      </c>
    </row>
    <row r="74" spans="1:59" s="27" customFormat="1" ht="15" customHeight="1">
      <c r="A74" s="64"/>
      <c r="B74" s="42" t="s">
        <v>94</v>
      </c>
      <c r="C74" s="88" t="s">
        <v>95</v>
      </c>
      <c r="D74" s="6" t="s">
        <v>37</v>
      </c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8">
        <f>SUM(E74:U74)</f>
        <v>0</v>
      </c>
      <c r="W74" s="9">
        <v>0</v>
      </c>
      <c r="X74" s="9">
        <v>0</v>
      </c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8">
        <f>SUM(Y74:AW74)</f>
        <v>0</v>
      </c>
      <c r="AY74" s="9">
        <v>0</v>
      </c>
      <c r="AZ74" s="9">
        <v>0</v>
      </c>
      <c r="BA74" s="9">
        <v>0</v>
      </c>
      <c r="BB74" s="9">
        <v>0</v>
      </c>
      <c r="BC74" s="9">
        <v>0</v>
      </c>
      <c r="BD74" s="9">
        <v>0</v>
      </c>
      <c r="BE74" s="9">
        <v>0</v>
      </c>
      <c r="BF74" s="9">
        <v>0</v>
      </c>
      <c r="BG74" s="10">
        <f>SUM(V74+AX74)</f>
        <v>0</v>
      </c>
    </row>
    <row r="75" spans="1:59" s="27" customFormat="1" ht="15" customHeight="1">
      <c r="A75" s="64"/>
      <c r="B75" s="42" t="s">
        <v>94</v>
      </c>
      <c r="C75" s="88" t="s">
        <v>95</v>
      </c>
      <c r="D75" s="6" t="s">
        <v>112</v>
      </c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8">
        <f>SUM(E75:U75)</f>
        <v>0</v>
      </c>
      <c r="W75" s="9">
        <v>0</v>
      </c>
      <c r="X75" s="9">
        <v>0</v>
      </c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>
        <v>2</v>
      </c>
      <c r="AQ75" s="13"/>
      <c r="AR75" s="13"/>
      <c r="AS75" s="13"/>
      <c r="AT75" s="13"/>
      <c r="AU75" s="13"/>
      <c r="AV75" s="13"/>
      <c r="AW75" s="13"/>
      <c r="AX75" s="8">
        <f>SUM(Y75:AW75)</f>
        <v>2</v>
      </c>
      <c r="AY75" s="9">
        <v>0</v>
      </c>
      <c r="AZ75" s="9">
        <v>0</v>
      </c>
      <c r="BA75" s="9">
        <v>0</v>
      </c>
      <c r="BB75" s="9">
        <v>0</v>
      </c>
      <c r="BC75" s="9">
        <v>0</v>
      </c>
      <c r="BD75" s="9">
        <v>0</v>
      </c>
      <c r="BE75" s="9">
        <v>0</v>
      </c>
      <c r="BF75" s="9">
        <v>0</v>
      </c>
      <c r="BG75" s="10">
        <f>SUM(V75+AX75)</f>
        <v>2</v>
      </c>
    </row>
    <row r="76" spans="1:59" s="27" customFormat="1" ht="15" customHeight="1">
      <c r="A76" s="64"/>
      <c r="B76" s="42" t="s">
        <v>94</v>
      </c>
      <c r="C76" s="48" t="s">
        <v>95</v>
      </c>
      <c r="D76" s="6" t="s">
        <v>113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8">
        <f>SUM(E76:U76)</f>
        <v>0</v>
      </c>
      <c r="W76" s="9">
        <v>0</v>
      </c>
      <c r="X76" s="9">
        <v>0</v>
      </c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>
        <v>6</v>
      </c>
      <c r="AQ76" s="13"/>
      <c r="AR76" s="13"/>
      <c r="AS76" s="13"/>
      <c r="AT76" s="13"/>
      <c r="AU76" s="13"/>
      <c r="AV76" s="13"/>
      <c r="AW76" s="13"/>
      <c r="AX76" s="8">
        <f>SUM(Y76:AW76)</f>
        <v>6</v>
      </c>
      <c r="AY76" s="9">
        <v>0</v>
      </c>
      <c r="AZ76" s="9">
        <v>0</v>
      </c>
      <c r="BA76" s="9">
        <v>0</v>
      </c>
      <c r="BB76" s="9">
        <v>0</v>
      </c>
      <c r="BC76" s="9">
        <v>0</v>
      </c>
      <c r="BD76" s="9">
        <v>0</v>
      </c>
      <c r="BE76" s="9">
        <v>0</v>
      </c>
      <c r="BF76" s="9">
        <v>0</v>
      </c>
      <c r="BG76" s="10">
        <f>SUM(V76+AX76)</f>
        <v>6</v>
      </c>
    </row>
    <row r="77" spans="1:59" s="26" customFormat="1" ht="15" customHeight="1">
      <c r="A77" s="64"/>
      <c r="B77" s="46" t="s">
        <v>104</v>
      </c>
      <c r="C77" s="67" t="s">
        <v>105</v>
      </c>
      <c r="D77" s="25" t="s">
        <v>36</v>
      </c>
      <c r="E77" s="22">
        <f aca="true" t="shared" si="21" ref="E77:AJ77">SUM(E81,E85,E86,E87)</f>
        <v>0</v>
      </c>
      <c r="F77" s="22">
        <f t="shared" si="21"/>
        <v>0</v>
      </c>
      <c r="G77" s="22">
        <f t="shared" si="21"/>
        <v>0</v>
      </c>
      <c r="H77" s="22">
        <f t="shared" si="21"/>
        <v>0</v>
      </c>
      <c r="I77" s="22">
        <f t="shared" si="21"/>
        <v>0</v>
      </c>
      <c r="J77" s="22">
        <f t="shared" si="21"/>
        <v>0</v>
      </c>
      <c r="K77" s="22">
        <f t="shared" si="21"/>
        <v>0</v>
      </c>
      <c r="L77" s="22">
        <f t="shared" si="21"/>
        <v>0</v>
      </c>
      <c r="M77" s="22">
        <f t="shared" si="21"/>
        <v>0</v>
      </c>
      <c r="N77" s="22">
        <f t="shared" si="21"/>
        <v>0</v>
      </c>
      <c r="O77" s="22">
        <f t="shared" si="21"/>
        <v>0</v>
      </c>
      <c r="P77" s="22">
        <f t="shared" si="21"/>
        <v>0</v>
      </c>
      <c r="Q77" s="22">
        <f t="shared" si="21"/>
        <v>0</v>
      </c>
      <c r="R77" s="22">
        <f t="shared" si="21"/>
        <v>0</v>
      </c>
      <c r="S77" s="22">
        <f t="shared" si="21"/>
        <v>0</v>
      </c>
      <c r="T77" s="22">
        <f t="shared" si="21"/>
        <v>0</v>
      </c>
      <c r="U77" s="22">
        <f t="shared" si="21"/>
        <v>0</v>
      </c>
      <c r="V77" s="11">
        <f t="shared" si="21"/>
        <v>0</v>
      </c>
      <c r="W77" s="22">
        <f t="shared" si="21"/>
        <v>0</v>
      </c>
      <c r="X77" s="22">
        <f t="shared" si="21"/>
        <v>0</v>
      </c>
      <c r="Y77" s="22">
        <f t="shared" si="21"/>
        <v>8</v>
      </c>
      <c r="Z77" s="22">
        <f t="shared" si="21"/>
        <v>8</v>
      </c>
      <c r="AA77" s="22">
        <f t="shared" si="21"/>
        <v>8</v>
      </c>
      <c r="AB77" s="22">
        <f t="shared" si="21"/>
        <v>8</v>
      </c>
      <c r="AC77" s="22">
        <f t="shared" si="21"/>
        <v>8</v>
      </c>
      <c r="AD77" s="22">
        <f t="shared" si="21"/>
        <v>8</v>
      </c>
      <c r="AE77" s="22">
        <f t="shared" si="21"/>
        <v>8</v>
      </c>
      <c r="AF77" s="22">
        <f t="shared" si="21"/>
        <v>8</v>
      </c>
      <c r="AG77" s="22">
        <f t="shared" si="21"/>
        <v>8</v>
      </c>
      <c r="AH77" s="22">
        <f t="shared" si="21"/>
        <v>8</v>
      </c>
      <c r="AI77" s="22">
        <f t="shared" si="21"/>
        <v>8</v>
      </c>
      <c r="AJ77" s="22">
        <f t="shared" si="21"/>
        <v>8</v>
      </c>
      <c r="AK77" s="22">
        <f aca="true" t="shared" si="22" ref="AK77:BG77">SUM(AK81,AK85,AK86,AK87)</f>
        <v>8</v>
      </c>
      <c r="AL77" s="22">
        <f t="shared" si="22"/>
        <v>10</v>
      </c>
      <c r="AM77" s="22">
        <f t="shared" si="22"/>
        <v>8</v>
      </c>
      <c r="AN77" s="22">
        <f t="shared" si="22"/>
        <v>10</v>
      </c>
      <c r="AO77" s="22">
        <f t="shared" si="22"/>
        <v>8</v>
      </c>
      <c r="AP77" s="22">
        <f t="shared" si="22"/>
        <v>8</v>
      </c>
      <c r="AQ77" s="22">
        <f t="shared" si="22"/>
        <v>34</v>
      </c>
      <c r="AR77" s="22">
        <f t="shared" si="22"/>
        <v>36</v>
      </c>
      <c r="AS77" s="22">
        <f t="shared" si="22"/>
        <v>36</v>
      </c>
      <c r="AT77" s="22">
        <f t="shared" si="22"/>
        <v>36</v>
      </c>
      <c r="AU77" s="22">
        <f t="shared" si="22"/>
        <v>36</v>
      </c>
      <c r="AV77" s="22">
        <f t="shared" si="22"/>
        <v>36</v>
      </c>
      <c r="AW77" s="22">
        <f t="shared" si="22"/>
        <v>18</v>
      </c>
      <c r="AX77" s="11">
        <f t="shared" si="22"/>
        <v>380</v>
      </c>
      <c r="AY77" s="22">
        <f t="shared" si="22"/>
        <v>0</v>
      </c>
      <c r="AZ77" s="22">
        <f t="shared" si="22"/>
        <v>0</v>
      </c>
      <c r="BA77" s="22">
        <f t="shared" si="22"/>
        <v>0</v>
      </c>
      <c r="BB77" s="22">
        <f t="shared" si="22"/>
        <v>0</v>
      </c>
      <c r="BC77" s="22">
        <f t="shared" si="22"/>
        <v>0</v>
      </c>
      <c r="BD77" s="22">
        <f t="shared" si="22"/>
        <v>0</v>
      </c>
      <c r="BE77" s="22">
        <f t="shared" si="22"/>
        <v>0</v>
      </c>
      <c r="BF77" s="22">
        <f t="shared" si="22"/>
        <v>0</v>
      </c>
      <c r="BG77" s="32">
        <f t="shared" si="22"/>
        <v>380</v>
      </c>
    </row>
    <row r="78" spans="1:59" s="26" customFormat="1" ht="15" customHeight="1">
      <c r="A78" s="64"/>
      <c r="B78" s="46" t="s">
        <v>104</v>
      </c>
      <c r="C78" s="68" t="s">
        <v>105</v>
      </c>
      <c r="D78" s="25" t="s">
        <v>37</v>
      </c>
      <c r="E78" s="22">
        <f aca="true" t="shared" si="23" ref="E78:AJ78">SUM(E82)</f>
        <v>0</v>
      </c>
      <c r="F78" s="22">
        <f t="shared" si="23"/>
        <v>0</v>
      </c>
      <c r="G78" s="22">
        <f t="shared" si="23"/>
        <v>0</v>
      </c>
      <c r="H78" s="22">
        <f t="shared" si="23"/>
        <v>0</v>
      </c>
      <c r="I78" s="22">
        <f t="shared" si="23"/>
        <v>0</v>
      </c>
      <c r="J78" s="22">
        <f t="shared" si="23"/>
        <v>0</v>
      </c>
      <c r="K78" s="22">
        <f t="shared" si="23"/>
        <v>0</v>
      </c>
      <c r="L78" s="22">
        <f t="shared" si="23"/>
        <v>0</v>
      </c>
      <c r="M78" s="22">
        <f t="shared" si="23"/>
        <v>0</v>
      </c>
      <c r="N78" s="22">
        <f t="shared" si="23"/>
        <v>0</v>
      </c>
      <c r="O78" s="22">
        <f t="shared" si="23"/>
        <v>0</v>
      </c>
      <c r="P78" s="22">
        <f t="shared" si="23"/>
        <v>0</v>
      </c>
      <c r="Q78" s="22">
        <f t="shared" si="23"/>
        <v>0</v>
      </c>
      <c r="R78" s="22">
        <f t="shared" si="23"/>
        <v>0</v>
      </c>
      <c r="S78" s="22">
        <f t="shared" si="23"/>
        <v>0</v>
      </c>
      <c r="T78" s="22">
        <f t="shared" si="23"/>
        <v>0</v>
      </c>
      <c r="U78" s="22">
        <f t="shared" si="23"/>
        <v>0</v>
      </c>
      <c r="V78" s="11">
        <f t="shared" si="23"/>
        <v>0</v>
      </c>
      <c r="W78" s="22">
        <f t="shared" si="23"/>
        <v>0</v>
      </c>
      <c r="X78" s="22">
        <f t="shared" si="23"/>
        <v>0</v>
      </c>
      <c r="Y78" s="22">
        <f t="shared" si="23"/>
        <v>0</v>
      </c>
      <c r="Z78" s="22">
        <f t="shared" si="23"/>
        <v>0</v>
      </c>
      <c r="AA78" s="22">
        <f t="shared" si="23"/>
        <v>0</v>
      </c>
      <c r="AB78" s="22">
        <f t="shared" si="23"/>
        <v>0</v>
      </c>
      <c r="AC78" s="22">
        <f t="shared" si="23"/>
        <v>0</v>
      </c>
      <c r="AD78" s="22">
        <f t="shared" si="23"/>
        <v>0</v>
      </c>
      <c r="AE78" s="22">
        <f t="shared" si="23"/>
        <v>0</v>
      </c>
      <c r="AF78" s="22">
        <f t="shared" si="23"/>
        <v>0</v>
      </c>
      <c r="AG78" s="22">
        <f t="shared" si="23"/>
        <v>0</v>
      </c>
      <c r="AH78" s="22">
        <f t="shared" si="23"/>
        <v>0</v>
      </c>
      <c r="AI78" s="22">
        <f t="shared" si="23"/>
        <v>0</v>
      </c>
      <c r="AJ78" s="22">
        <f t="shared" si="23"/>
        <v>0</v>
      </c>
      <c r="AK78" s="22">
        <f aca="true" t="shared" si="24" ref="AK78:BG78">SUM(AK82)</f>
        <v>0</v>
      </c>
      <c r="AL78" s="22">
        <f t="shared" si="24"/>
        <v>0</v>
      </c>
      <c r="AM78" s="22">
        <f t="shared" si="24"/>
        <v>0</v>
      </c>
      <c r="AN78" s="22">
        <f t="shared" si="24"/>
        <v>0</v>
      </c>
      <c r="AO78" s="22">
        <f t="shared" si="24"/>
        <v>0</v>
      </c>
      <c r="AP78" s="22">
        <f t="shared" si="24"/>
        <v>0</v>
      </c>
      <c r="AQ78" s="22">
        <f t="shared" si="24"/>
        <v>0</v>
      </c>
      <c r="AR78" s="22">
        <f t="shared" si="24"/>
        <v>0</v>
      </c>
      <c r="AS78" s="22">
        <f t="shared" si="24"/>
        <v>0</v>
      </c>
      <c r="AT78" s="22">
        <f t="shared" si="24"/>
        <v>0</v>
      </c>
      <c r="AU78" s="22">
        <f t="shared" si="24"/>
        <v>0</v>
      </c>
      <c r="AV78" s="22">
        <f t="shared" si="24"/>
        <v>0</v>
      </c>
      <c r="AW78" s="22">
        <f t="shared" si="24"/>
        <v>0</v>
      </c>
      <c r="AX78" s="11">
        <f t="shared" si="24"/>
        <v>0</v>
      </c>
      <c r="AY78" s="22">
        <f t="shared" si="24"/>
        <v>0</v>
      </c>
      <c r="AZ78" s="22">
        <f t="shared" si="24"/>
        <v>0</v>
      </c>
      <c r="BA78" s="22">
        <f t="shared" si="24"/>
        <v>0</v>
      </c>
      <c r="BB78" s="22">
        <f t="shared" si="24"/>
        <v>0</v>
      </c>
      <c r="BC78" s="22">
        <f t="shared" si="24"/>
        <v>0</v>
      </c>
      <c r="BD78" s="22">
        <f t="shared" si="24"/>
        <v>0</v>
      </c>
      <c r="BE78" s="22">
        <f t="shared" si="24"/>
        <v>0</v>
      </c>
      <c r="BF78" s="22">
        <f t="shared" si="24"/>
        <v>0</v>
      </c>
      <c r="BG78" s="32">
        <f t="shared" si="24"/>
        <v>0</v>
      </c>
    </row>
    <row r="79" spans="1:59" s="26" customFormat="1" ht="15" customHeight="1">
      <c r="A79" s="64"/>
      <c r="B79" s="46" t="s">
        <v>104</v>
      </c>
      <c r="C79" s="68" t="s">
        <v>105</v>
      </c>
      <c r="D79" s="25" t="s">
        <v>112</v>
      </c>
      <c r="E79" s="22">
        <f aca="true" t="shared" si="25" ref="E79:AJ79">SUM(E83)+E88</f>
        <v>0</v>
      </c>
      <c r="F79" s="22">
        <f t="shared" si="25"/>
        <v>0</v>
      </c>
      <c r="G79" s="22">
        <f t="shared" si="25"/>
        <v>0</v>
      </c>
      <c r="H79" s="22">
        <f t="shared" si="25"/>
        <v>0</v>
      </c>
      <c r="I79" s="22">
        <f t="shared" si="25"/>
        <v>0</v>
      </c>
      <c r="J79" s="22">
        <f t="shared" si="25"/>
        <v>0</v>
      </c>
      <c r="K79" s="22">
        <f t="shared" si="25"/>
        <v>0</v>
      </c>
      <c r="L79" s="22">
        <f t="shared" si="25"/>
        <v>0</v>
      </c>
      <c r="M79" s="22">
        <f t="shared" si="25"/>
        <v>0</v>
      </c>
      <c r="N79" s="22">
        <f t="shared" si="25"/>
        <v>0</v>
      </c>
      <c r="O79" s="22">
        <f t="shared" si="25"/>
        <v>0</v>
      </c>
      <c r="P79" s="22">
        <f t="shared" si="25"/>
        <v>0</v>
      </c>
      <c r="Q79" s="22">
        <f t="shared" si="25"/>
        <v>0</v>
      </c>
      <c r="R79" s="22">
        <f t="shared" si="25"/>
        <v>0</v>
      </c>
      <c r="S79" s="22">
        <f t="shared" si="25"/>
        <v>0</v>
      </c>
      <c r="T79" s="22">
        <f t="shared" si="25"/>
        <v>0</v>
      </c>
      <c r="U79" s="22">
        <f t="shared" si="25"/>
        <v>0</v>
      </c>
      <c r="V79" s="11">
        <f t="shared" si="25"/>
        <v>0</v>
      </c>
      <c r="W79" s="22">
        <f t="shared" si="25"/>
        <v>0</v>
      </c>
      <c r="X79" s="22">
        <f t="shared" si="25"/>
        <v>0</v>
      </c>
      <c r="Y79" s="22">
        <f t="shared" si="25"/>
        <v>0</v>
      </c>
      <c r="Z79" s="22">
        <f t="shared" si="25"/>
        <v>0</v>
      </c>
      <c r="AA79" s="22">
        <f t="shared" si="25"/>
        <v>0</v>
      </c>
      <c r="AB79" s="22">
        <f t="shared" si="25"/>
        <v>0</v>
      </c>
      <c r="AC79" s="22">
        <f t="shared" si="25"/>
        <v>0</v>
      </c>
      <c r="AD79" s="22">
        <f t="shared" si="25"/>
        <v>0</v>
      </c>
      <c r="AE79" s="22">
        <f t="shared" si="25"/>
        <v>0</v>
      </c>
      <c r="AF79" s="22">
        <f t="shared" si="25"/>
        <v>0</v>
      </c>
      <c r="AG79" s="22">
        <f t="shared" si="25"/>
        <v>0</v>
      </c>
      <c r="AH79" s="22">
        <f t="shared" si="25"/>
        <v>0</v>
      </c>
      <c r="AI79" s="22">
        <f t="shared" si="25"/>
        <v>0</v>
      </c>
      <c r="AJ79" s="22">
        <f t="shared" si="25"/>
        <v>0</v>
      </c>
      <c r="AK79" s="22">
        <f aca="true" t="shared" si="26" ref="AK79:BG79">SUM(AK83)+AK88</f>
        <v>0</v>
      </c>
      <c r="AL79" s="22">
        <f t="shared" si="26"/>
        <v>0</v>
      </c>
      <c r="AM79" s="22">
        <f t="shared" si="26"/>
        <v>0</v>
      </c>
      <c r="AN79" s="22">
        <f t="shared" si="26"/>
        <v>0</v>
      </c>
      <c r="AO79" s="22">
        <f t="shared" si="26"/>
        <v>0</v>
      </c>
      <c r="AP79" s="22">
        <f t="shared" si="26"/>
        <v>0</v>
      </c>
      <c r="AQ79" s="22">
        <f t="shared" si="26"/>
        <v>2</v>
      </c>
      <c r="AR79" s="22">
        <f t="shared" si="26"/>
        <v>0</v>
      </c>
      <c r="AS79" s="22">
        <f t="shared" si="26"/>
        <v>0</v>
      </c>
      <c r="AT79" s="22">
        <f t="shared" si="26"/>
        <v>0</v>
      </c>
      <c r="AU79" s="22">
        <f t="shared" si="26"/>
        <v>0</v>
      </c>
      <c r="AV79" s="22">
        <f t="shared" si="26"/>
        <v>0</v>
      </c>
      <c r="AW79" s="22">
        <f t="shared" si="26"/>
        <v>0</v>
      </c>
      <c r="AX79" s="11">
        <f t="shared" si="26"/>
        <v>2</v>
      </c>
      <c r="AY79" s="22">
        <f t="shared" si="26"/>
        <v>0</v>
      </c>
      <c r="AZ79" s="22">
        <f t="shared" si="26"/>
        <v>0</v>
      </c>
      <c r="BA79" s="22">
        <f t="shared" si="26"/>
        <v>0</v>
      </c>
      <c r="BB79" s="22">
        <f t="shared" si="26"/>
        <v>0</v>
      </c>
      <c r="BC79" s="22">
        <f t="shared" si="26"/>
        <v>0</v>
      </c>
      <c r="BD79" s="22">
        <f t="shared" si="26"/>
        <v>0</v>
      </c>
      <c r="BE79" s="22">
        <f t="shared" si="26"/>
        <v>0</v>
      </c>
      <c r="BF79" s="22">
        <f t="shared" si="26"/>
        <v>0</v>
      </c>
      <c r="BG79" s="32">
        <f t="shared" si="26"/>
        <v>2</v>
      </c>
    </row>
    <row r="80" spans="1:59" s="26" customFormat="1" ht="15" customHeight="1">
      <c r="A80" s="64"/>
      <c r="B80" s="46" t="s">
        <v>104</v>
      </c>
      <c r="C80" s="69" t="s">
        <v>105</v>
      </c>
      <c r="D80" s="25" t="s">
        <v>113</v>
      </c>
      <c r="E80" s="22">
        <f aca="true" t="shared" si="27" ref="E80:AJ80">SUM(E84,E89)</f>
        <v>0</v>
      </c>
      <c r="F80" s="22">
        <f t="shared" si="27"/>
        <v>0</v>
      </c>
      <c r="G80" s="22">
        <f t="shared" si="27"/>
        <v>0</v>
      </c>
      <c r="H80" s="22">
        <f t="shared" si="27"/>
        <v>0</v>
      </c>
      <c r="I80" s="22">
        <f t="shared" si="27"/>
        <v>0</v>
      </c>
      <c r="J80" s="22">
        <f t="shared" si="27"/>
        <v>0</v>
      </c>
      <c r="K80" s="22">
        <f t="shared" si="27"/>
        <v>0</v>
      </c>
      <c r="L80" s="22">
        <f t="shared" si="27"/>
        <v>0</v>
      </c>
      <c r="M80" s="22">
        <f t="shared" si="27"/>
        <v>0</v>
      </c>
      <c r="N80" s="22">
        <f t="shared" si="27"/>
        <v>0</v>
      </c>
      <c r="O80" s="22">
        <f t="shared" si="27"/>
        <v>0</v>
      </c>
      <c r="P80" s="22">
        <f t="shared" si="27"/>
        <v>0</v>
      </c>
      <c r="Q80" s="22">
        <f t="shared" si="27"/>
        <v>0</v>
      </c>
      <c r="R80" s="22">
        <f t="shared" si="27"/>
        <v>0</v>
      </c>
      <c r="S80" s="22">
        <f t="shared" si="27"/>
        <v>0</v>
      </c>
      <c r="T80" s="22">
        <f t="shared" si="27"/>
        <v>0</v>
      </c>
      <c r="U80" s="22">
        <f t="shared" si="27"/>
        <v>0</v>
      </c>
      <c r="V80" s="11">
        <f t="shared" si="27"/>
        <v>0</v>
      </c>
      <c r="W80" s="22">
        <f t="shared" si="27"/>
        <v>0</v>
      </c>
      <c r="X80" s="22">
        <f t="shared" si="27"/>
        <v>0</v>
      </c>
      <c r="Y80" s="22">
        <f t="shared" si="27"/>
        <v>0</v>
      </c>
      <c r="Z80" s="22">
        <f t="shared" si="27"/>
        <v>0</v>
      </c>
      <c r="AA80" s="22">
        <f t="shared" si="27"/>
        <v>0</v>
      </c>
      <c r="AB80" s="22">
        <f t="shared" si="27"/>
        <v>0</v>
      </c>
      <c r="AC80" s="22">
        <f t="shared" si="27"/>
        <v>0</v>
      </c>
      <c r="AD80" s="22">
        <f t="shared" si="27"/>
        <v>0</v>
      </c>
      <c r="AE80" s="22">
        <f t="shared" si="27"/>
        <v>0</v>
      </c>
      <c r="AF80" s="22">
        <f t="shared" si="27"/>
        <v>0</v>
      </c>
      <c r="AG80" s="22">
        <f t="shared" si="27"/>
        <v>0</v>
      </c>
      <c r="AH80" s="22">
        <f t="shared" si="27"/>
        <v>0</v>
      </c>
      <c r="AI80" s="22">
        <f t="shared" si="27"/>
        <v>0</v>
      </c>
      <c r="AJ80" s="22">
        <f t="shared" si="27"/>
        <v>0</v>
      </c>
      <c r="AK80" s="22">
        <f aca="true" t="shared" si="28" ref="AK80:BG80">SUM(AK84,AK89)</f>
        <v>0</v>
      </c>
      <c r="AL80" s="22">
        <f t="shared" si="28"/>
        <v>0</v>
      </c>
      <c r="AM80" s="22">
        <f t="shared" si="28"/>
        <v>0</v>
      </c>
      <c r="AN80" s="22">
        <f t="shared" si="28"/>
        <v>0</v>
      </c>
      <c r="AO80" s="22">
        <f t="shared" si="28"/>
        <v>0</v>
      </c>
      <c r="AP80" s="22">
        <f t="shared" si="28"/>
        <v>0</v>
      </c>
      <c r="AQ80" s="22">
        <f t="shared" si="28"/>
        <v>6</v>
      </c>
      <c r="AR80" s="22">
        <f t="shared" si="28"/>
        <v>0</v>
      </c>
      <c r="AS80" s="22">
        <f t="shared" si="28"/>
        <v>0</v>
      </c>
      <c r="AT80" s="22">
        <f t="shared" si="28"/>
        <v>0</v>
      </c>
      <c r="AU80" s="22">
        <f t="shared" si="28"/>
        <v>0</v>
      </c>
      <c r="AV80" s="22">
        <f t="shared" si="28"/>
        <v>0</v>
      </c>
      <c r="AW80" s="22">
        <f t="shared" si="28"/>
        <v>6</v>
      </c>
      <c r="AX80" s="11">
        <f t="shared" si="28"/>
        <v>12</v>
      </c>
      <c r="AY80" s="22">
        <f t="shared" si="28"/>
        <v>0</v>
      </c>
      <c r="AZ80" s="22">
        <f t="shared" si="28"/>
        <v>0</v>
      </c>
      <c r="BA80" s="22">
        <f t="shared" si="28"/>
        <v>0</v>
      </c>
      <c r="BB80" s="22">
        <f t="shared" si="28"/>
        <v>0</v>
      </c>
      <c r="BC80" s="22">
        <f t="shared" si="28"/>
        <v>0</v>
      </c>
      <c r="BD80" s="22">
        <f t="shared" si="28"/>
        <v>0</v>
      </c>
      <c r="BE80" s="22">
        <f t="shared" si="28"/>
        <v>0</v>
      </c>
      <c r="BF80" s="22">
        <f t="shared" si="28"/>
        <v>0</v>
      </c>
      <c r="BG80" s="32">
        <f t="shared" si="28"/>
        <v>12</v>
      </c>
    </row>
    <row r="81" spans="1:59" s="35" customFormat="1" ht="15" customHeight="1">
      <c r="A81" s="64"/>
      <c r="B81" s="42" t="s">
        <v>106</v>
      </c>
      <c r="C81" s="47" t="s">
        <v>107</v>
      </c>
      <c r="D81" s="6" t="s">
        <v>36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8">
        <f aca="true" t="shared" si="29" ref="V81:V89">SUM(E81:U81)</f>
        <v>0</v>
      </c>
      <c r="W81" s="9">
        <v>0</v>
      </c>
      <c r="X81" s="9">
        <v>0</v>
      </c>
      <c r="Y81" s="13">
        <v>8</v>
      </c>
      <c r="Z81" s="13">
        <v>8</v>
      </c>
      <c r="AA81" s="13">
        <v>8</v>
      </c>
      <c r="AB81" s="13">
        <v>8</v>
      </c>
      <c r="AC81" s="13">
        <v>8</v>
      </c>
      <c r="AD81" s="13">
        <v>8</v>
      </c>
      <c r="AE81" s="13">
        <v>8</v>
      </c>
      <c r="AF81" s="13">
        <v>8</v>
      </c>
      <c r="AG81" s="13">
        <v>8</v>
      </c>
      <c r="AH81" s="13">
        <v>8</v>
      </c>
      <c r="AI81" s="13">
        <v>8</v>
      </c>
      <c r="AJ81" s="13">
        <v>8</v>
      </c>
      <c r="AK81" s="13">
        <v>8</v>
      </c>
      <c r="AL81" s="13">
        <v>10</v>
      </c>
      <c r="AM81" s="13">
        <v>8</v>
      </c>
      <c r="AN81" s="13">
        <v>10</v>
      </c>
      <c r="AO81" s="13">
        <v>8</v>
      </c>
      <c r="AP81" s="13">
        <v>8</v>
      </c>
      <c r="AQ81" s="24">
        <v>10</v>
      </c>
      <c r="AR81" s="13"/>
      <c r="AS81" s="13"/>
      <c r="AT81" s="13"/>
      <c r="AU81" s="13"/>
      <c r="AV81" s="13"/>
      <c r="AW81" s="13"/>
      <c r="AX81" s="8">
        <f aca="true" t="shared" si="30" ref="AX81:AX89">SUM(Y81:AW81)</f>
        <v>158</v>
      </c>
      <c r="AY81" s="9">
        <v>0</v>
      </c>
      <c r="AZ81" s="9">
        <v>0</v>
      </c>
      <c r="BA81" s="9">
        <v>0</v>
      </c>
      <c r="BB81" s="9">
        <v>0</v>
      </c>
      <c r="BC81" s="9">
        <v>0</v>
      </c>
      <c r="BD81" s="9">
        <v>0</v>
      </c>
      <c r="BE81" s="9">
        <v>0</v>
      </c>
      <c r="BF81" s="9">
        <v>0</v>
      </c>
      <c r="BG81" s="10">
        <f aca="true" t="shared" si="31" ref="BG81:BG89">SUM(V81+AX81)</f>
        <v>158</v>
      </c>
    </row>
    <row r="82" spans="1:59" s="35" customFormat="1" ht="15" customHeight="1">
      <c r="A82" s="64"/>
      <c r="B82" s="42" t="s">
        <v>106</v>
      </c>
      <c r="C82" s="88" t="s">
        <v>107</v>
      </c>
      <c r="D82" s="6" t="s">
        <v>37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8">
        <f t="shared" si="29"/>
        <v>0</v>
      </c>
      <c r="W82" s="9">
        <v>0</v>
      </c>
      <c r="X82" s="9">
        <v>0</v>
      </c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8">
        <f t="shared" si="30"/>
        <v>0</v>
      </c>
      <c r="AY82" s="9">
        <v>0</v>
      </c>
      <c r="AZ82" s="9">
        <v>0</v>
      </c>
      <c r="BA82" s="9">
        <v>0</v>
      </c>
      <c r="BB82" s="9">
        <v>0</v>
      </c>
      <c r="BC82" s="9">
        <v>0</v>
      </c>
      <c r="BD82" s="9">
        <v>0</v>
      </c>
      <c r="BE82" s="9">
        <v>0</v>
      </c>
      <c r="BF82" s="9">
        <v>0</v>
      </c>
      <c r="BG82" s="10">
        <f t="shared" si="31"/>
        <v>0</v>
      </c>
    </row>
    <row r="83" spans="1:59" s="35" customFormat="1" ht="15" customHeight="1">
      <c r="A83" s="64"/>
      <c r="B83" s="42" t="s">
        <v>106</v>
      </c>
      <c r="C83" s="88" t="s">
        <v>107</v>
      </c>
      <c r="D83" s="6" t="s">
        <v>112</v>
      </c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8">
        <f t="shared" si="29"/>
        <v>0</v>
      </c>
      <c r="W83" s="9">
        <v>0</v>
      </c>
      <c r="X83" s="9">
        <v>0</v>
      </c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>
        <v>2</v>
      </c>
      <c r="AR83" s="13"/>
      <c r="AS83" s="13"/>
      <c r="AT83" s="13"/>
      <c r="AU83" s="13"/>
      <c r="AV83" s="13"/>
      <c r="AW83" s="13"/>
      <c r="AX83" s="8">
        <f t="shared" si="30"/>
        <v>2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10">
        <f t="shared" si="31"/>
        <v>2</v>
      </c>
    </row>
    <row r="84" spans="1:59" s="35" customFormat="1" ht="15" customHeight="1">
      <c r="A84" s="64"/>
      <c r="B84" s="42" t="s">
        <v>106</v>
      </c>
      <c r="C84" s="48" t="s">
        <v>107</v>
      </c>
      <c r="D84" s="6" t="s">
        <v>113</v>
      </c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8">
        <f t="shared" si="29"/>
        <v>0</v>
      </c>
      <c r="W84" s="9">
        <v>0</v>
      </c>
      <c r="X84" s="9">
        <v>0</v>
      </c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>
        <v>6</v>
      </c>
      <c r="AR84" s="13"/>
      <c r="AS84" s="13"/>
      <c r="AT84" s="13"/>
      <c r="AU84" s="13"/>
      <c r="AV84" s="13"/>
      <c r="AW84" s="13"/>
      <c r="AX84" s="8">
        <f t="shared" si="30"/>
        <v>6</v>
      </c>
      <c r="AY84" s="9">
        <v>0</v>
      </c>
      <c r="AZ84" s="9">
        <v>0</v>
      </c>
      <c r="BA84" s="9">
        <v>0</v>
      </c>
      <c r="BB84" s="9">
        <v>0</v>
      </c>
      <c r="BC84" s="9">
        <v>0</v>
      </c>
      <c r="BD84" s="9">
        <v>0</v>
      </c>
      <c r="BE84" s="9">
        <v>0</v>
      </c>
      <c r="BF84" s="9">
        <v>0</v>
      </c>
      <c r="BG84" s="10">
        <f t="shared" si="31"/>
        <v>6</v>
      </c>
    </row>
    <row r="85" spans="1:59" ht="15" customHeight="1">
      <c r="A85" s="91"/>
      <c r="B85" s="30" t="s">
        <v>108</v>
      </c>
      <c r="C85" s="30" t="s">
        <v>88</v>
      </c>
      <c r="D85" s="6" t="s">
        <v>36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13"/>
      <c r="U85" s="13"/>
      <c r="V85" s="8">
        <f t="shared" si="29"/>
        <v>0</v>
      </c>
      <c r="W85" s="9">
        <v>0</v>
      </c>
      <c r="X85" s="9">
        <v>0</v>
      </c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>
        <v>24</v>
      </c>
      <c r="AR85" s="13">
        <v>36</v>
      </c>
      <c r="AS85" s="28">
        <v>12</v>
      </c>
      <c r="AT85" s="13"/>
      <c r="AU85" s="13"/>
      <c r="AV85" s="13"/>
      <c r="AW85" s="13"/>
      <c r="AX85" s="8">
        <f t="shared" si="30"/>
        <v>72</v>
      </c>
      <c r="AY85" s="9">
        <v>0</v>
      </c>
      <c r="AZ85" s="9">
        <v>0</v>
      </c>
      <c r="BA85" s="9">
        <v>0</v>
      </c>
      <c r="BB85" s="9">
        <v>0</v>
      </c>
      <c r="BC85" s="9">
        <v>0</v>
      </c>
      <c r="BD85" s="9">
        <v>0</v>
      </c>
      <c r="BE85" s="9">
        <v>0</v>
      </c>
      <c r="BF85" s="9">
        <v>0</v>
      </c>
      <c r="BG85" s="10">
        <f t="shared" si="31"/>
        <v>72</v>
      </c>
    </row>
    <row r="86" spans="1:59" s="35" customFormat="1" ht="15" customHeight="1">
      <c r="A86" s="91"/>
      <c r="B86" s="30" t="s">
        <v>109</v>
      </c>
      <c r="C86" s="30" t="s">
        <v>89</v>
      </c>
      <c r="D86" s="6" t="s">
        <v>36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8">
        <f t="shared" si="29"/>
        <v>0</v>
      </c>
      <c r="W86" s="9">
        <v>0</v>
      </c>
      <c r="X86" s="9">
        <v>0</v>
      </c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>
        <v>24</v>
      </c>
      <c r="AT86" s="13">
        <v>36</v>
      </c>
      <c r="AU86" s="13">
        <v>36</v>
      </c>
      <c r="AV86" s="13">
        <v>36</v>
      </c>
      <c r="AW86" s="28">
        <v>12</v>
      </c>
      <c r="AX86" s="8">
        <f t="shared" si="30"/>
        <v>144</v>
      </c>
      <c r="AY86" s="9">
        <v>0</v>
      </c>
      <c r="AZ86" s="9">
        <v>0</v>
      </c>
      <c r="BA86" s="9">
        <v>0</v>
      </c>
      <c r="BB86" s="9">
        <v>0</v>
      </c>
      <c r="BC86" s="9">
        <v>0</v>
      </c>
      <c r="BD86" s="9">
        <v>0</v>
      </c>
      <c r="BE86" s="9">
        <v>0</v>
      </c>
      <c r="BF86" s="9">
        <v>0</v>
      </c>
      <c r="BG86" s="10">
        <f t="shared" si="31"/>
        <v>144</v>
      </c>
    </row>
    <row r="87" spans="1:59" ht="15" customHeight="1">
      <c r="A87" s="64"/>
      <c r="B87" s="42" t="s">
        <v>110</v>
      </c>
      <c r="C87" s="47" t="s">
        <v>91</v>
      </c>
      <c r="D87" s="6" t="s">
        <v>36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8">
        <f t="shared" si="29"/>
        <v>0</v>
      </c>
      <c r="W87" s="9">
        <v>0</v>
      </c>
      <c r="X87" s="9">
        <v>0</v>
      </c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20"/>
      <c r="AW87" s="24">
        <v>6</v>
      </c>
      <c r="AX87" s="8">
        <f t="shared" si="30"/>
        <v>6</v>
      </c>
      <c r="AY87" s="9">
        <v>0</v>
      </c>
      <c r="AZ87" s="9">
        <v>0</v>
      </c>
      <c r="BA87" s="9">
        <v>0</v>
      </c>
      <c r="BB87" s="9">
        <v>0</v>
      </c>
      <c r="BC87" s="9">
        <v>0</v>
      </c>
      <c r="BD87" s="9">
        <v>0</v>
      </c>
      <c r="BE87" s="9">
        <v>0</v>
      </c>
      <c r="BF87" s="9">
        <v>0</v>
      </c>
      <c r="BG87" s="10">
        <f t="shared" si="31"/>
        <v>6</v>
      </c>
    </row>
    <row r="88" spans="1:59" ht="15" customHeight="1">
      <c r="A88" s="64"/>
      <c r="B88" s="42"/>
      <c r="C88" s="88"/>
      <c r="D88" s="6" t="s">
        <v>112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8">
        <f t="shared" si="29"/>
        <v>0</v>
      </c>
      <c r="W88" s="9">
        <v>0</v>
      </c>
      <c r="X88" s="9">
        <v>0</v>
      </c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8">
        <f t="shared" si="30"/>
        <v>0</v>
      </c>
      <c r="AY88" s="9">
        <v>0</v>
      </c>
      <c r="AZ88" s="9">
        <v>0</v>
      </c>
      <c r="BA88" s="9">
        <v>0</v>
      </c>
      <c r="BB88" s="9">
        <v>0</v>
      </c>
      <c r="BC88" s="9">
        <v>0</v>
      </c>
      <c r="BD88" s="9">
        <v>0</v>
      </c>
      <c r="BE88" s="9">
        <v>0</v>
      </c>
      <c r="BF88" s="9">
        <v>0</v>
      </c>
      <c r="BG88" s="10">
        <f t="shared" si="31"/>
        <v>0</v>
      </c>
    </row>
    <row r="89" spans="1:59" ht="15" customHeight="1">
      <c r="A89" s="64"/>
      <c r="B89" s="42" t="s">
        <v>90</v>
      </c>
      <c r="C89" s="48" t="s">
        <v>91</v>
      </c>
      <c r="D89" s="6" t="s">
        <v>113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8">
        <f t="shared" si="29"/>
        <v>0</v>
      </c>
      <c r="W89" s="9">
        <v>0</v>
      </c>
      <c r="X89" s="9">
        <v>0</v>
      </c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>
        <v>6</v>
      </c>
      <c r="AX89" s="8">
        <f t="shared" si="30"/>
        <v>6</v>
      </c>
      <c r="AY89" s="9">
        <v>0</v>
      </c>
      <c r="AZ89" s="9">
        <v>0</v>
      </c>
      <c r="BA89" s="9">
        <v>0</v>
      </c>
      <c r="BB89" s="9">
        <v>0</v>
      </c>
      <c r="BC89" s="9">
        <v>0</v>
      </c>
      <c r="BD89" s="9">
        <v>0</v>
      </c>
      <c r="BE89" s="9">
        <v>0</v>
      </c>
      <c r="BF89" s="9">
        <v>0</v>
      </c>
      <c r="BG89" s="10">
        <f t="shared" si="31"/>
        <v>6</v>
      </c>
    </row>
    <row r="90" spans="1:59" ht="15" customHeight="1">
      <c r="A90" s="33"/>
      <c r="B90" s="45" t="s">
        <v>115</v>
      </c>
      <c r="C90" s="45"/>
      <c r="D90" s="45"/>
      <c r="E90" s="7">
        <f aca="true" t="shared" si="32" ref="E90:AJ90">SUM(E7,E21,E33,E65)</f>
        <v>36</v>
      </c>
      <c r="F90" s="7">
        <f t="shared" si="32"/>
        <v>36</v>
      </c>
      <c r="G90" s="7">
        <f t="shared" si="32"/>
        <v>36</v>
      </c>
      <c r="H90" s="7">
        <f t="shared" si="32"/>
        <v>36</v>
      </c>
      <c r="I90" s="7">
        <f t="shared" si="32"/>
        <v>36</v>
      </c>
      <c r="J90" s="7">
        <f t="shared" si="32"/>
        <v>36</v>
      </c>
      <c r="K90" s="7">
        <f t="shared" si="32"/>
        <v>36</v>
      </c>
      <c r="L90" s="7">
        <f t="shared" si="32"/>
        <v>36</v>
      </c>
      <c r="M90" s="7">
        <f t="shared" si="32"/>
        <v>36</v>
      </c>
      <c r="N90" s="7">
        <f t="shared" si="32"/>
        <v>36</v>
      </c>
      <c r="O90" s="7">
        <f t="shared" si="32"/>
        <v>36</v>
      </c>
      <c r="P90" s="7">
        <f t="shared" si="32"/>
        <v>36</v>
      </c>
      <c r="Q90" s="22">
        <f t="shared" si="32"/>
        <v>36</v>
      </c>
      <c r="R90" s="22">
        <f t="shared" si="32"/>
        <v>36</v>
      </c>
      <c r="S90" s="22">
        <f t="shared" si="32"/>
        <v>36</v>
      </c>
      <c r="T90" s="34">
        <f t="shared" si="32"/>
        <v>36</v>
      </c>
      <c r="U90" s="34">
        <f t="shared" si="32"/>
        <v>36</v>
      </c>
      <c r="V90" s="11">
        <f t="shared" si="32"/>
        <v>612</v>
      </c>
      <c r="W90" s="7">
        <f t="shared" si="32"/>
        <v>0</v>
      </c>
      <c r="X90" s="7">
        <f t="shared" si="32"/>
        <v>0</v>
      </c>
      <c r="Y90" s="7">
        <f t="shared" si="32"/>
        <v>36</v>
      </c>
      <c r="Z90" s="7">
        <f t="shared" si="32"/>
        <v>36</v>
      </c>
      <c r="AA90" s="7">
        <f t="shared" si="32"/>
        <v>36</v>
      </c>
      <c r="AB90" s="7">
        <f t="shared" si="32"/>
        <v>36</v>
      </c>
      <c r="AC90" s="7">
        <f t="shared" si="32"/>
        <v>36</v>
      </c>
      <c r="AD90" s="22">
        <f t="shared" si="32"/>
        <v>36</v>
      </c>
      <c r="AE90" s="22">
        <f t="shared" si="32"/>
        <v>36</v>
      </c>
      <c r="AF90" s="22">
        <f t="shared" si="32"/>
        <v>36</v>
      </c>
      <c r="AG90" s="22">
        <f t="shared" si="32"/>
        <v>36</v>
      </c>
      <c r="AH90" s="22">
        <f t="shared" si="32"/>
        <v>36</v>
      </c>
      <c r="AI90" s="22">
        <f t="shared" si="32"/>
        <v>36</v>
      </c>
      <c r="AJ90" s="22">
        <f t="shared" si="32"/>
        <v>36</v>
      </c>
      <c r="AK90" s="22">
        <f aca="true" t="shared" si="33" ref="AK90:BG90">SUM(AK7,AK21,AK33,AK65)</f>
        <v>36</v>
      </c>
      <c r="AL90" s="22">
        <f t="shared" si="33"/>
        <v>36</v>
      </c>
      <c r="AM90" s="22">
        <f t="shared" si="33"/>
        <v>36</v>
      </c>
      <c r="AN90" s="22">
        <f t="shared" si="33"/>
        <v>36</v>
      </c>
      <c r="AO90" s="22">
        <f t="shared" si="33"/>
        <v>36</v>
      </c>
      <c r="AP90" s="34">
        <f t="shared" si="33"/>
        <v>36</v>
      </c>
      <c r="AQ90" s="34">
        <f t="shared" si="33"/>
        <v>36</v>
      </c>
      <c r="AR90" s="22">
        <f t="shared" si="33"/>
        <v>36</v>
      </c>
      <c r="AS90" s="22">
        <f t="shared" si="33"/>
        <v>36</v>
      </c>
      <c r="AT90" s="22">
        <f t="shared" si="33"/>
        <v>36</v>
      </c>
      <c r="AU90" s="22">
        <f t="shared" si="33"/>
        <v>36</v>
      </c>
      <c r="AV90" s="22">
        <f t="shared" si="33"/>
        <v>36</v>
      </c>
      <c r="AW90" s="34">
        <f t="shared" si="33"/>
        <v>18</v>
      </c>
      <c r="AX90" s="11">
        <f t="shared" si="33"/>
        <v>882</v>
      </c>
      <c r="AY90" s="7">
        <f t="shared" si="33"/>
        <v>0</v>
      </c>
      <c r="AZ90" s="7">
        <f t="shared" si="33"/>
        <v>0</v>
      </c>
      <c r="BA90" s="7">
        <f t="shared" si="33"/>
        <v>0</v>
      </c>
      <c r="BB90" s="7">
        <f t="shared" si="33"/>
        <v>0</v>
      </c>
      <c r="BC90" s="7">
        <f t="shared" si="33"/>
        <v>0</v>
      </c>
      <c r="BD90" s="7">
        <f t="shared" si="33"/>
        <v>0</v>
      </c>
      <c r="BE90" s="7">
        <f t="shared" si="33"/>
        <v>0</v>
      </c>
      <c r="BF90" s="7">
        <f t="shared" si="33"/>
        <v>0</v>
      </c>
      <c r="BG90" s="7">
        <f t="shared" si="33"/>
        <v>1494</v>
      </c>
    </row>
    <row r="91" spans="1:59" ht="15" customHeight="1">
      <c r="A91" s="33"/>
      <c r="B91" s="45" t="s">
        <v>116</v>
      </c>
      <c r="C91" s="45"/>
      <c r="D91" s="45"/>
      <c r="E91" s="7">
        <f aca="true" t="shared" si="34" ref="E91:AJ91">SUM(E8,E22,E34,E66)</f>
        <v>0</v>
      </c>
      <c r="F91" s="7">
        <f t="shared" si="34"/>
        <v>0</v>
      </c>
      <c r="G91" s="7">
        <f t="shared" si="34"/>
        <v>0</v>
      </c>
      <c r="H91" s="7">
        <f t="shared" si="34"/>
        <v>0</v>
      </c>
      <c r="I91" s="7">
        <f t="shared" si="34"/>
        <v>0</v>
      </c>
      <c r="J91" s="7">
        <f t="shared" si="34"/>
        <v>0</v>
      </c>
      <c r="K91" s="7">
        <f t="shared" si="34"/>
        <v>0</v>
      </c>
      <c r="L91" s="7">
        <f t="shared" si="34"/>
        <v>0</v>
      </c>
      <c r="M91" s="7">
        <f t="shared" si="34"/>
        <v>0</v>
      </c>
      <c r="N91" s="7">
        <f t="shared" si="34"/>
        <v>0</v>
      </c>
      <c r="O91" s="7">
        <f t="shared" si="34"/>
        <v>0</v>
      </c>
      <c r="P91" s="7">
        <f t="shared" si="34"/>
        <v>0</v>
      </c>
      <c r="Q91" s="22">
        <f t="shared" si="34"/>
        <v>0</v>
      </c>
      <c r="R91" s="22">
        <f t="shared" si="34"/>
        <v>0</v>
      </c>
      <c r="S91" s="22">
        <f t="shared" si="34"/>
        <v>4</v>
      </c>
      <c r="T91" s="34">
        <f t="shared" si="34"/>
        <v>4</v>
      </c>
      <c r="U91" s="34">
        <f t="shared" si="34"/>
        <v>0</v>
      </c>
      <c r="V91" s="11">
        <f t="shared" si="34"/>
        <v>8</v>
      </c>
      <c r="W91" s="7">
        <f t="shared" si="34"/>
        <v>0</v>
      </c>
      <c r="X91" s="7">
        <f t="shared" si="34"/>
        <v>0</v>
      </c>
      <c r="Y91" s="7">
        <f t="shared" si="34"/>
        <v>0</v>
      </c>
      <c r="Z91" s="7">
        <f t="shared" si="34"/>
        <v>0</v>
      </c>
      <c r="AA91" s="7">
        <f t="shared" si="34"/>
        <v>0</v>
      </c>
      <c r="AB91" s="7">
        <f t="shared" si="34"/>
        <v>0</v>
      </c>
      <c r="AC91" s="7">
        <f t="shared" si="34"/>
        <v>0</v>
      </c>
      <c r="AD91" s="22">
        <f t="shared" si="34"/>
        <v>0</v>
      </c>
      <c r="AE91" s="22">
        <f t="shared" si="34"/>
        <v>0</v>
      </c>
      <c r="AF91" s="22">
        <f t="shared" si="34"/>
        <v>0</v>
      </c>
      <c r="AG91" s="22">
        <f t="shared" si="34"/>
        <v>0</v>
      </c>
      <c r="AH91" s="22">
        <f t="shared" si="34"/>
        <v>0</v>
      </c>
      <c r="AI91" s="22">
        <f t="shared" si="34"/>
        <v>0</v>
      </c>
      <c r="AJ91" s="22">
        <f t="shared" si="34"/>
        <v>0</v>
      </c>
      <c r="AK91" s="22">
        <f aca="true" t="shared" si="35" ref="AK91:BG91">SUM(AK8,AK22,AK34,AK66)</f>
        <v>0</v>
      </c>
      <c r="AL91" s="22">
        <f t="shared" si="35"/>
        <v>0</v>
      </c>
      <c r="AM91" s="22">
        <f t="shared" si="35"/>
        <v>0</v>
      </c>
      <c r="AN91" s="22">
        <f t="shared" si="35"/>
        <v>0</v>
      </c>
      <c r="AO91" s="22">
        <f t="shared" si="35"/>
        <v>0</v>
      </c>
      <c r="AP91" s="34">
        <f t="shared" si="35"/>
        <v>0</v>
      </c>
      <c r="AQ91" s="34">
        <f t="shared" si="35"/>
        <v>0</v>
      </c>
      <c r="AR91" s="22">
        <f t="shared" si="35"/>
        <v>0</v>
      </c>
      <c r="AS91" s="22">
        <f t="shared" si="35"/>
        <v>0</v>
      </c>
      <c r="AT91" s="22">
        <f t="shared" si="35"/>
        <v>0</v>
      </c>
      <c r="AU91" s="22">
        <f t="shared" si="35"/>
        <v>0</v>
      </c>
      <c r="AV91" s="22">
        <f t="shared" si="35"/>
        <v>0</v>
      </c>
      <c r="AW91" s="34">
        <f t="shared" si="35"/>
        <v>0</v>
      </c>
      <c r="AX91" s="11">
        <f t="shared" si="35"/>
        <v>0</v>
      </c>
      <c r="AY91" s="7">
        <f t="shared" si="35"/>
        <v>0</v>
      </c>
      <c r="AZ91" s="7">
        <f t="shared" si="35"/>
        <v>0</v>
      </c>
      <c r="BA91" s="7">
        <f t="shared" si="35"/>
        <v>0</v>
      </c>
      <c r="BB91" s="7">
        <f t="shared" si="35"/>
        <v>0</v>
      </c>
      <c r="BC91" s="7">
        <f t="shared" si="35"/>
        <v>0</v>
      </c>
      <c r="BD91" s="7">
        <f t="shared" si="35"/>
        <v>0</v>
      </c>
      <c r="BE91" s="7">
        <f t="shared" si="35"/>
        <v>0</v>
      </c>
      <c r="BF91" s="7">
        <f t="shared" si="35"/>
        <v>0</v>
      </c>
      <c r="BG91" s="7">
        <f t="shared" si="35"/>
        <v>8</v>
      </c>
    </row>
    <row r="92" spans="1:59" ht="15" customHeight="1">
      <c r="A92" s="33"/>
      <c r="B92" s="45" t="s">
        <v>117</v>
      </c>
      <c r="C92" s="45"/>
      <c r="D92" s="45"/>
      <c r="E92" s="7">
        <f aca="true" t="shared" si="36" ref="E92:AJ92">SUM(E23,E35,E67)</f>
        <v>0</v>
      </c>
      <c r="F92" s="7">
        <f t="shared" si="36"/>
        <v>0</v>
      </c>
      <c r="G92" s="7">
        <f t="shared" si="36"/>
        <v>0</v>
      </c>
      <c r="H92" s="7">
        <f t="shared" si="36"/>
        <v>0</v>
      </c>
      <c r="I92" s="7">
        <f t="shared" si="36"/>
        <v>0</v>
      </c>
      <c r="J92" s="7">
        <f t="shared" si="36"/>
        <v>0</v>
      </c>
      <c r="K92" s="7">
        <f t="shared" si="36"/>
        <v>0</v>
      </c>
      <c r="L92" s="7">
        <f t="shared" si="36"/>
        <v>0</v>
      </c>
      <c r="M92" s="7">
        <f t="shared" si="36"/>
        <v>0</v>
      </c>
      <c r="N92" s="7">
        <f t="shared" si="36"/>
        <v>0</v>
      </c>
      <c r="O92" s="7">
        <f t="shared" si="36"/>
        <v>0</v>
      </c>
      <c r="P92" s="7">
        <f t="shared" si="36"/>
        <v>0</v>
      </c>
      <c r="Q92" s="22">
        <f t="shared" si="36"/>
        <v>0</v>
      </c>
      <c r="R92" s="22">
        <f t="shared" si="36"/>
        <v>0</v>
      </c>
      <c r="S92" s="22">
        <f t="shared" si="36"/>
        <v>0</v>
      </c>
      <c r="T92" s="34">
        <f t="shared" si="36"/>
        <v>0</v>
      </c>
      <c r="U92" s="34">
        <f t="shared" si="36"/>
        <v>0</v>
      </c>
      <c r="V92" s="11">
        <f t="shared" si="36"/>
        <v>0</v>
      </c>
      <c r="W92" s="7">
        <f t="shared" si="36"/>
        <v>0</v>
      </c>
      <c r="X92" s="7">
        <f t="shared" si="36"/>
        <v>0</v>
      </c>
      <c r="Y92" s="7">
        <f t="shared" si="36"/>
        <v>0</v>
      </c>
      <c r="Z92" s="7">
        <f t="shared" si="36"/>
        <v>0</v>
      </c>
      <c r="AA92" s="7">
        <f t="shared" si="36"/>
        <v>0</v>
      </c>
      <c r="AB92" s="7">
        <f t="shared" si="36"/>
        <v>0</v>
      </c>
      <c r="AC92" s="7">
        <f t="shared" si="36"/>
        <v>0</v>
      </c>
      <c r="AD92" s="22">
        <f t="shared" si="36"/>
        <v>0</v>
      </c>
      <c r="AE92" s="22">
        <f t="shared" si="36"/>
        <v>0</v>
      </c>
      <c r="AF92" s="22">
        <f t="shared" si="36"/>
        <v>0</v>
      </c>
      <c r="AG92" s="22">
        <f t="shared" si="36"/>
        <v>0</v>
      </c>
      <c r="AH92" s="22">
        <f t="shared" si="36"/>
        <v>0</v>
      </c>
      <c r="AI92" s="22">
        <f t="shared" si="36"/>
        <v>0</v>
      </c>
      <c r="AJ92" s="22">
        <f t="shared" si="36"/>
        <v>0</v>
      </c>
      <c r="AK92" s="22">
        <f aca="true" t="shared" si="37" ref="AK92:BG92">SUM(AK23,AK35,AK67)</f>
        <v>0</v>
      </c>
      <c r="AL92" s="22">
        <f t="shared" si="37"/>
        <v>0</v>
      </c>
      <c r="AM92" s="22">
        <f t="shared" si="37"/>
        <v>0</v>
      </c>
      <c r="AN92" s="22">
        <f t="shared" si="37"/>
        <v>0</v>
      </c>
      <c r="AO92" s="22">
        <f t="shared" si="37"/>
        <v>0</v>
      </c>
      <c r="AP92" s="34">
        <f t="shared" si="37"/>
        <v>2</v>
      </c>
      <c r="AQ92" s="34">
        <f t="shared" si="37"/>
        <v>2</v>
      </c>
      <c r="AR92" s="22">
        <f t="shared" si="37"/>
        <v>0</v>
      </c>
      <c r="AS92" s="22">
        <f t="shared" si="37"/>
        <v>0</v>
      </c>
      <c r="AT92" s="22">
        <f t="shared" si="37"/>
        <v>0</v>
      </c>
      <c r="AU92" s="22">
        <f t="shared" si="37"/>
        <v>0</v>
      </c>
      <c r="AV92" s="22">
        <f t="shared" si="37"/>
        <v>0</v>
      </c>
      <c r="AW92" s="34">
        <f t="shared" si="37"/>
        <v>0</v>
      </c>
      <c r="AX92" s="11">
        <f t="shared" si="37"/>
        <v>4</v>
      </c>
      <c r="AY92" s="7">
        <f t="shared" si="37"/>
        <v>0</v>
      </c>
      <c r="AZ92" s="7">
        <f t="shared" si="37"/>
        <v>0</v>
      </c>
      <c r="BA92" s="7">
        <f t="shared" si="37"/>
        <v>0</v>
      </c>
      <c r="BB92" s="7">
        <f t="shared" si="37"/>
        <v>0</v>
      </c>
      <c r="BC92" s="7">
        <f t="shared" si="37"/>
        <v>0</v>
      </c>
      <c r="BD92" s="7">
        <f t="shared" si="37"/>
        <v>0</v>
      </c>
      <c r="BE92" s="7">
        <f t="shared" si="37"/>
        <v>0</v>
      </c>
      <c r="BF92" s="7">
        <f t="shared" si="37"/>
        <v>0</v>
      </c>
      <c r="BG92" s="7">
        <f t="shared" si="37"/>
        <v>4</v>
      </c>
    </row>
    <row r="93" spans="1:59" ht="15" customHeight="1">
      <c r="A93" s="33"/>
      <c r="B93" s="45" t="s">
        <v>118</v>
      </c>
      <c r="C93" s="45"/>
      <c r="D93" s="45"/>
      <c r="E93" s="7">
        <f aca="true" t="shared" si="38" ref="E93:AJ93">SUM(E24,E36,E68)</f>
        <v>0</v>
      </c>
      <c r="F93" s="7">
        <f t="shared" si="38"/>
        <v>0</v>
      </c>
      <c r="G93" s="7">
        <f t="shared" si="38"/>
        <v>0</v>
      </c>
      <c r="H93" s="7">
        <f t="shared" si="38"/>
        <v>0</v>
      </c>
      <c r="I93" s="7">
        <f t="shared" si="38"/>
        <v>0</v>
      </c>
      <c r="J93" s="7">
        <f t="shared" si="38"/>
        <v>0</v>
      </c>
      <c r="K93" s="7">
        <f t="shared" si="38"/>
        <v>0</v>
      </c>
      <c r="L93" s="7">
        <f t="shared" si="38"/>
        <v>0</v>
      </c>
      <c r="M93" s="7">
        <f t="shared" si="38"/>
        <v>0</v>
      </c>
      <c r="N93" s="7">
        <f t="shared" si="38"/>
        <v>0</v>
      </c>
      <c r="O93" s="7">
        <f t="shared" si="38"/>
        <v>0</v>
      </c>
      <c r="P93" s="7">
        <f t="shared" si="38"/>
        <v>0</v>
      </c>
      <c r="Q93" s="22">
        <f t="shared" si="38"/>
        <v>0</v>
      </c>
      <c r="R93" s="22">
        <f t="shared" si="38"/>
        <v>0</v>
      </c>
      <c r="S93" s="22">
        <f t="shared" si="38"/>
        <v>0</v>
      </c>
      <c r="T93" s="34">
        <f t="shared" si="38"/>
        <v>6</v>
      </c>
      <c r="U93" s="34">
        <f t="shared" si="38"/>
        <v>18</v>
      </c>
      <c r="V93" s="11">
        <f t="shared" si="38"/>
        <v>24</v>
      </c>
      <c r="W93" s="7">
        <f t="shared" si="38"/>
        <v>0</v>
      </c>
      <c r="X93" s="7">
        <f t="shared" si="38"/>
        <v>0</v>
      </c>
      <c r="Y93" s="7">
        <f t="shared" si="38"/>
        <v>0</v>
      </c>
      <c r="Z93" s="7">
        <f t="shared" si="38"/>
        <v>0</v>
      </c>
      <c r="AA93" s="7">
        <f t="shared" si="38"/>
        <v>0</v>
      </c>
      <c r="AB93" s="7">
        <f t="shared" si="38"/>
        <v>0</v>
      </c>
      <c r="AC93" s="7">
        <f t="shared" si="38"/>
        <v>0</v>
      </c>
      <c r="AD93" s="22">
        <f t="shared" si="38"/>
        <v>0</v>
      </c>
      <c r="AE93" s="22">
        <f t="shared" si="38"/>
        <v>0</v>
      </c>
      <c r="AF93" s="22">
        <f t="shared" si="38"/>
        <v>0</v>
      </c>
      <c r="AG93" s="22">
        <f t="shared" si="38"/>
        <v>0</v>
      </c>
      <c r="AH93" s="22">
        <f t="shared" si="38"/>
        <v>0</v>
      </c>
      <c r="AI93" s="22">
        <f t="shared" si="38"/>
        <v>0</v>
      </c>
      <c r="AJ93" s="22">
        <f t="shared" si="38"/>
        <v>0</v>
      </c>
      <c r="AK93" s="22">
        <f aca="true" t="shared" si="39" ref="AK93:BG93">SUM(AK24,AK36,AK68)</f>
        <v>0</v>
      </c>
      <c r="AL93" s="22">
        <f t="shared" si="39"/>
        <v>0</v>
      </c>
      <c r="AM93" s="22">
        <f t="shared" si="39"/>
        <v>0</v>
      </c>
      <c r="AN93" s="22">
        <f t="shared" si="39"/>
        <v>0</v>
      </c>
      <c r="AO93" s="22">
        <f t="shared" si="39"/>
        <v>0</v>
      </c>
      <c r="AP93" s="34">
        <f t="shared" si="39"/>
        <v>18</v>
      </c>
      <c r="AQ93" s="34">
        <f t="shared" si="39"/>
        <v>6</v>
      </c>
      <c r="AR93" s="22">
        <f t="shared" si="39"/>
        <v>0</v>
      </c>
      <c r="AS93" s="22">
        <f t="shared" si="39"/>
        <v>0</v>
      </c>
      <c r="AT93" s="22">
        <f t="shared" si="39"/>
        <v>0</v>
      </c>
      <c r="AU93" s="22">
        <f t="shared" si="39"/>
        <v>0</v>
      </c>
      <c r="AV93" s="22">
        <f t="shared" si="39"/>
        <v>0</v>
      </c>
      <c r="AW93" s="34">
        <f t="shared" si="39"/>
        <v>6</v>
      </c>
      <c r="AX93" s="11">
        <f t="shared" si="39"/>
        <v>30</v>
      </c>
      <c r="AY93" s="7">
        <f t="shared" si="39"/>
        <v>0</v>
      </c>
      <c r="AZ93" s="7">
        <f t="shared" si="39"/>
        <v>0</v>
      </c>
      <c r="BA93" s="7">
        <f t="shared" si="39"/>
        <v>0</v>
      </c>
      <c r="BB93" s="7">
        <f t="shared" si="39"/>
        <v>0</v>
      </c>
      <c r="BC93" s="7">
        <f t="shared" si="39"/>
        <v>0</v>
      </c>
      <c r="BD93" s="7">
        <f t="shared" si="39"/>
        <v>0</v>
      </c>
      <c r="BE93" s="7">
        <f t="shared" si="39"/>
        <v>0</v>
      </c>
      <c r="BF93" s="7">
        <f t="shared" si="39"/>
        <v>0</v>
      </c>
      <c r="BG93" s="7">
        <f t="shared" si="39"/>
        <v>54</v>
      </c>
    </row>
    <row r="94" spans="5:58" ht="15" customHeight="1"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6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7"/>
      <c r="AI94" s="15"/>
      <c r="AJ94" s="15"/>
      <c r="AK94" s="17"/>
      <c r="AL94" s="15"/>
      <c r="AM94" s="15"/>
      <c r="AN94" s="15"/>
      <c r="AO94" s="15"/>
      <c r="AP94" s="17"/>
      <c r="AQ94" s="15"/>
      <c r="AR94" s="15"/>
      <c r="AS94" s="17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</row>
    <row r="95" ht="15" customHeight="1"/>
    <row r="96" ht="15" customHeight="1"/>
    <row r="97" ht="15" customHeight="1"/>
    <row r="98" ht="15" customHeight="1"/>
    <row r="99" ht="15" customHeight="1"/>
    <row r="100" ht="15" customHeight="1">
      <c r="AU100" s="19"/>
    </row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</sheetData>
  <sheetProtection/>
  <mergeCells count="114">
    <mergeCell ref="C73:C76"/>
    <mergeCell ref="B19:B20"/>
    <mergeCell ref="C19:C20"/>
    <mergeCell ref="B69:B72"/>
    <mergeCell ref="C69:C72"/>
    <mergeCell ref="C41:C44"/>
    <mergeCell ref="B31:B32"/>
    <mergeCell ref="C31:C32"/>
    <mergeCell ref="B57:B60"/>
    <mergeCell ref="C57:C60"/>
    <mergeCell ref="AM1:AM3"/>
    <mergeCell ref="AC1:AC3"/>
    <mergeCell ref="BC1:BC3"/>
    <mergeCell ref="AI1:AI3"/>
    <mergeCell ref="AE1:AE3"/>
    <mergeCell ref="AF1:AF3"/>
    <mergeCell ref="AG1:AG3"/>
    <mergeCell ref="AH1:AH3"/>
    <mergeCell ref="AN1:AN3"/>
    <mergeCell ref="AO1:AO3"/>
    <mergeCell ref="BF1:BF3"/>
    <mergeCell ref="AP1:AP3"/>
    <mergeCell ref="AQ1:AQ3"/>
    <mergeCell ref="BD1:BD3"/>
    <mergeCell ref="AR1:AR3"/>
    <mergeCell ref="AS1:AS3"/>
    <mergeCell ref="AT1:AT3"/>
    <mergeCell ref="AU1:AU3"/>
    <mergeCell ref="BB1:BB3"/>
    <mergeCell ref="D1:D6"/>
    <mergeCell ref="J1:J3"/>
    <mergeCell ref="K1:K3"/>
    <mergeCell ref="E4:BF4"/>
    <mergeCell ref="AZ1:AZ3"/>
    <mergeCell ref="BA1:BA3"/>
    <mergeCell ref="Q1:Q3"/>
    <mergeCell ref="AW1:AW3"/>
    <mergeCell ref="BE1:BE3"/>
    <mergeCell ref="AX1:AX3"/>
    <mergeCell ref="T1:T3"/>
    <mergeCell ref="P1:P3"/>
    <mergeCell ref="S1:S3"/>
    <mergeCell ref="AY1:AY3"/>
    <mergeCell ref="Z1:Z3"/>
    <mergeCell ref="AA1:AA3"/>
    <mergeCell ref="AB1:AB3"/>
    <mergeCell ref="AJ1:AJ3"/>
    <mergeCell ref="AV1:AV3"/>
    <mergeCell ref="AK1:AK3"/>
    <mergeCell ref="AL1:AL3"/>
    <mergeCell ref="U1:U3"/>
    <mergeCell ref="W1:W3"/>
    <mergeCell ref="X1:X3"/>
    <mergeCell ref="V1:V3"/>
    <mergeCell ref="AD1:AD3"/>
    <mergeCell ref="Y1:Y3"/>
    <mergeCell ref="A1:A89"/>
    <mergeCell ref="B7:B8"/>
    <mergeCell ref="C7:C8"/>
    <mergeCell ref="B33:B36"/>
    <mergeCell ref="C33:C36"/>
    <mergeCell ref="C13:C14"/>
    <mergeCell ref="C1:C6"/>
    <mergeCell ref="B13:B14"/>
    <mergeCell ref="B37:B40"/>
    <mergeCell ref="C15:C16"/>
    <mergeCell ref="H1:H3"/>
    <mergeCell ref="O1:O3"/>
    <mergeCell ref="M1:M3"/>
    <mergeCell ref="E1:E3"/>
    <mergeCell ref="F1:F3"/>
    <mergeCell ref="G1:G3"/>
    <mergeCell ref="L1:L3"/>
    <mergeCell ref="I1:I3"/>
    <mergeCell ref="BG1:BG6"/>
    <mergeCell ref="B17:B18"/>
    <mergeCell ref="C17:C18"/>
    <mergeCell ref="B21:B24"/>
    <mergeCell ref="C21:C24"/>
    <mergeCell ref="B9:B10"/>
    <mergeCell ref="C9:C10"/>
    <mergeCell ref="B1:B6"/>
    <mergeCell ref="N1:N3"/>
    <mergeCell ref="R1:R3"/>
    <mergeCell ref="C77:C80"/>
    <mergeCell ref="B25:B28"/>
    <mergeCell ref="C29:C30"/>
    <mergeCell ref="B77:B80"/>
    <mergeCell ref="B65:B68"/>
    <mergeCell ref="C65:C68"/>
    <mergeCell ref="C37:C40"/>
    <mergeCell ref="B41:B44"/>
    <mergeCell ref="B29:B30"/>
    <mergeCell ref="B73:B76"/>
    <mergeCell ref="B93:D93"/>
    <mergeCell ref="B49:B52"/>
    <mergeCell ref="C49:C52"/>
    <mergeCell ref="B53:B56"/>
    <mergeCell ref="C53:C56"/>
    <mergeCell ref="C61:C64"/>
    <mergeCell ref="B92:D92"/>
    <mergeCell ref="B81:B84"/>
    <mergeCell ref="C81:C84"/>
    <mergeCell ref="B91:D91"/>
    <mergeCell ref="C87:C89"/>
    <mergeCell ref="B90:D90"/>
    <mergeCell ref="B87:B89"/>
    <mergeCell ref="B11:B12"/>
    <mergeCell ref="C11:C12"/>
    <mergeCell ref="B61:B64"/>
    <mergeCell ref="B45:B48"/>
    <mergeCell ref="C45:C48"/>
    <mergeCell ref="B15:B16"/>
    <mergeCell ref="C25:C28"/>
  </mergeCells>
  <conditionalFormatting sqref="E90:BG90">
    <cfRule type="cellIs" priority="1" dxfId="0" operator="notEqual" stopIfTrue="1">
      <formula>36</formula>
    </cfRule>
  </conditionalFormatting>
  <printOptions/>
  <pageMargins left="0.31496062992125984" right="0.35433070866141736" top="0.3937007874015748" bottom="0.3937007874015748" header="0.31496062992125984" footer="0.31496062992125984"/>
  <pageSetup horizontalDpi="600" verticalDpi="6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BG97"/>
  <sheetViews>
    <sheetView view="pageBreakPreview" zoomScale="70" zoomScaleSheetLayoutView="70" zoomScalePageLayoutView="0" workbookViewId="0" topLeftCell="B1">
      <selection activeCell="X1" sqref="X1:BF3"/>
    </sheetView>
  </sheetViews>
  <sheetFormatPr defaultColWidth="9.140625" defaultRowHeight="15"/>
  <cols>
    <col min="1" max="1" width="2.57421875" style="1" customWidth="1"/>
    <col min="2" max="2" width="10.57421875" style="1" customWidth="1"/>
    <col min="3" max="3" width="33.140625" style="31" customWidth="1"/>
    <col min="4" max="4" width="9.28125" style="1" customWidth="1"/>
    <col min="5" max="17" width="3.7109375" style="1" customWidth="1"/>
    <col min="18" max="18" width="3.8515625" style="1" customWidth="1"/>
    <col min="19" max="21" width="3.7109375" style="1" customWidth="1"/>
    <col min="22" max="22" width="5.140625" style="18" customWidth="1"/>
    <col min="23" max="49" width="3.7109375" style="1" customWidth="1"/>
    <col min="50" max="50" width="5.140625" style="1" customWidth="1"/>
    <col min="51" max="58" width="3.7109375" style="1" customWidth="1"/>
    <col min="59" max="59" width="6.8515625" style="1" customWidth="1"/>
    <col min="60" max="16384" width="9.140625" style="1" customWidth="1"/>
  </cols>
  <sheetData>
    <row r="1" spans="1:59" ht="109.5" customHeight="1">
      <c r="A1" s="62" t="s">
        <v>195</v>
      </c>
      <c r="B1" s="51" t="s">
        <v>1</v>
      </c>
      <c r="C1" s="67" t="s">
        <v>2</v>
      </c>
      <c r="D1" s="78" t="s">
        <v>3</v>
      </c>
      <c r="E1" s="59" t="s">
        <v>4</v>
      </c>
      <c r="F1" s="59" t="s">
        <v>5</v>
      </c>
      <c r="G1" s="59" t="s">
        <v>6</v>
      </c>
      <c r="H1" s="59" t="s">
        <v>7</v>
      </c>
      <c r="I1" s="59" t="s">
        <v>8</v>
      </c>
      <c r="J1" s="53" t="s">
        <v>9</v>
      </c>
      <c r="K1" s="53" t="s">
        <v>10</v>
      </c>
      <c r="L1" s="53" t="s">
        <v>11</v>
      </c>
      <c r="M1" s="53" t="s">
        <v>12</v>
      </c>
      <c r="N1" s="53" t="s">
        <v>13</v>
      </c>
      <c r="O1" s="53" t="s">
        <v>14</v>
      </c>
      <c r="P1" s="53" t="s">
        <v>15</v>
      </c>
      <c r="Q1" s="53" t="s">
        <v>16</v>
      </c>
      <c r="R1" s="53" t="s">
        <v>17</v>
      </c>
      <c r="S1" s="59" t="s">
        <v>18</v>
      </c>
      <c r="T1" s="53" t="s">
        <v>19</v>
      </c>
      <c r="U1" s="53" t="s">
        <v>20</v>
      </c>
      <c r="V1" s="74" t="s">
        <v>21</v>
      </c>
      <c r="W1" s="56" t="s">
        <v>22</v>
      </c>
      <c r="X1" s="71" t="s">
        <v>23</v>
      </c>
      <c r="Y1" s="56" t="s">
        <v>24</v>
      </c>
      <c r="Z1" s="56" t="s">
        <v>25</v>
      </c>
      <c r="AA1" s="56" t="s">
        <v>26</v>
      </c>
      <c r="AB1" s="56" t="s">
        <v>27</v>
      </c>
      <c r="AC1" s="71" t="s">
        <v>28</v>
      </c>
      <c r="AD1" s="56" t="s">
        <v>29</v>
      </c>
      <c r="AE1" s="70" t="s">
        <v>198</v>
      </c>
      <c r="AF1" s="70" t="s">
        <v>199</v>
      </c>
      <c r="AG1" s="84" t="s">
        <v>200</v>
      </c>
      <c r="AH1" s="70" t="s">
        <v>201</v>
      </c>
      <c r="AI1" s="70" t="s">
        <v>202</v>
      </c>
      <c r="AJ1" s="70" t="s">
        <v>203</v>
      </c>
      <c r="AK1" s="77" t="s">
        <v>204</v>
      </c>
      <c r="AL1" s="70" t="s">
        <v>205</v>
      </c>
      <c r="AM1" s="70" t="s">
        <v>206</v>
      </c>
      <c r="AN1" s="70" t="s">
        <v>207</v>
      </c>
      <c r="AO1" s="77" t="s">
        <v>208</v>
      </c>
      <c r="AP1" s="70" t="s">
        <v>209</v>
      </c>
      <c r="AQ1" s="70" t="s">
        <v>210</v>
      </c>
      <c r="AR1" s="70" t="s">
        <v>211</v>
      </c>
      <c r="AS1" s="70" t="s">
        <v>212</v>
      </c>
      <c r="AT1" s="77" t="s">
        <v>213</v>
      </c>
      <c r="AU1" s="70" t="s">
        <v>214</v>
      </c>
      <c r="AV1" s="70" t="s">
        <v>215</v>
      </c>
      <c r="AW1" s="70" t="s">
        <v>216</v>
      </c>
      <c r="AX1" s="81" t="s">
        <v>30</v>
      </c>
      <c r="AY1" s="77" t="s">
        <v>217</v>
      </c>
      <c r="AZ1" s="70" t="s">
        <v>218</v>
      </c>
      <c r="BA1" s="70" t="s">
        <v>219</v>
      </c>
      <c r="BB1" s="70" t="s">
        <v>220</v>
      </c>
      <c r="BC1" s="70" t="s">
        <v>221</v>
      </c>
      <c r="BD1" s="77" t="s">
        <v>222</v>
      </c>
      <c r="BE1" s="77" t="s">
        <v>223</v>
      </c>
      <c r="BF1" s="77" t="s">
        <v>224</v>
      </c>
      <c r="BG1" s="49" t="s">
        <v>31</v>
      </c>
    </row>
    <row r="2" spans="1:59" ht="16.5" customHeight="1">
      <c r="A2" s="63"/>
      <c r="B2" s="51"/>
      <c r="C2" s="68"/>
      <c r="D2" s="78"/>
      <c r="E2" s="60"/>
      <c r="F2" s="60"/>
      <c r="G2" s="60"/>
      <c r="H2" s="60"/>
      <c r="I2" s="60"/>
      <c r="J2" s="54"/>
      <c r="K2" s="54"/>
      <c r="L2" s="54"/>
      <c r="M2" s="54"/>
      <c r="N2" s="54"/>
      <c r="O2" s="54"/>
      <c r="P2" s="54"/>
      <c r="Q2" s="54"/>
      <c r="R2" s="54"/>
      <c r="S2" s="60"/>
      <c r="T2" s="54"/>
      <c r="U2" s="54"/>
      <c r="V2" s="75"/>
      <c r="W2" s="57"/>
      <c r="X2" s="72"/>
      <c r="Y2" s="57"/>
      <c r="Z2" s="57"/>
      <c r="AA2" s="57"/>
      <c r="AB2" s="57"/>
      <c r="AC2" s="72"/>
      <c r="AD2" s="57"/>
      <c r="AE2" s="70"/>
      <c r="AF2" s="70"/>
      <c r="AG2" s="84"/>
      <c r="AH2" s="70"/>
      <c r="AI2" s="70"/>
      <c r="AJ2" s="70"/>
      <c r="AK2" s="77"/>
      <c r="AL2" s="70"/>
      <c r="AM2" s="70"/>
      <c r="AN2" s="70"/>
      <c r="AO2" s="77"/>
      <c r="AP2" s="70"/>
      <c r="AQ2" s="70"/>
      <c r="AR2" s="70"/>
      <c r="AS2" s="70"/>
      <c r="AT2" s="77"/>
      <c r="AU2" s="70"/>
      <c r="AV2" s="70"/>
      <c r="AW2" s="70"/>
      <c r="AX2" s="82"/>
      <c r="AY2" s="77"/>
      <c r="AZ2" s="70"/>
      <c r="BA2" s="70"/>
      <c r="BB2" s="70"/>
      <c r="BC2" s="70"/>
      <c r="BD2" s="77"/>
      <c r="BE2" s="77"/>
      <c r="BF2" s="77"/>
      <c r="BG2" s="50"/>
    </row>
    <row r="3" spans="1:59" ht="16.5" customHeight="1">
      <c r="A3" s="63"/>
      <c r="B3" s="51"/>
      <c r="C3" s="68"/>
      <c r="D3" s="78"/>
      <c r="E3" s="61"/>
      <c r="F3" s="61"/>
      <c r="G3" s="61"/>
      <c r="H3" s="61"/>
      <c r="I3" s="61"/>
      <c r="J3" s="55"/>
      <c r="K3" s="55"/>
      <c r="L3" s="55"/>
      <c r="M3" s="55"/>
      <c r="N3" s="55"/>
      <c r="O3" s="55"/>
      <c r="P3" s="55"/>
      <c r="Q3" s="55"/>
      <c r="R3" s="55"/>
      <c r="S3" s="61"/>
      <c r="T3" s="55"/>
      <c r="U3" s="55"/>
      <c r="V3" s="76"/>
      <c r="W3" s="58"/>
      <c r="X3" s="73"/>
      <c r="Y3" s="58"/>
      <c r="Z3" s="58"/>
      <c r="AA3" s="58"/>
      <c r="AB3" s="58"/>
      <c r="AC3" s="73"/>
      <c r="AD3" s="58"/>
      <c r="AE3" s="70"/>
      <c r="AF3" s="70"/>
      <c r="AG3" s="84"/>
      <c r="AH3" s="70"/>
      <c r="AI3" s="70"/>
      <c r="AJ3" s="70"/>
      <c r="AK3" s="77"/>
      <c r="AL3" s="70"/>
      <c r="AM3" s="70"/>
      <c r="AN3" s="70"/>
      <c r="AO3" s="77"/>
      <c r="AP3" s="70"/>
      <c r="AQ3" s="70"/>
      <c r="AR3" s="70"/>
      <c r="AS3" s="70"/>
      <c r="AT3" s="77"/>
      <c r="AU3" s="70"/>
      <c r="AV3" s="70"/>
      <c r="AW3" s="70"/>
      <c r="AX3" s="83"/>
      <c r="AY3" s="77"/>
      <c r="AZ3" s="70"/>
      <c r="BA3" s="70"/>
      <c r="BB3" s="70"/>
      <c r="BC3" s="70"/>
      <c r="BD3" s="77"/>
      <c r="BE3" s="77"/>
      <c r="BF3" s="77"/>
      <c r="BG3" s="50"/>
    </row>
    <row r="4" spans="1:59" ht="15">
      <c r="A4" s="63"/>
      <c r="B4" s="51"/>
      <c r="C4" s="68"/>
      <c r="D4" s="78"/>
      <c r="E4" s="80" t="s">
        <v>32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50"/>
    </row>
    <row r="5" spans="1:59" ht="15">
      <c r="A5" s="63"/>
      <c r="B5" s="52"/>
      <c r="C5" s="68"/>
      <c r="D5" s="79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2">
        <v>16</v>
      </c>
      <c r="U5" s="2">
        <v>17</v>
      </c>
      <c r="V5" s="3"/>
      <c r="W5" s="2">
        <v>18</v>
      </c>
      <c r="X5" s="2">
        <v>19</v>
      </c>
      <c r="Y5" s="2">
        <v>20</v>
      </c>
      <c r="Z5" s="2">
        <v>21</v>
      </c>
      <c r="AA5" s="2">
        <v>22</v>
      </c>
      <c r="AB5" s="2">
        <v>23</v>
      </c>
      <c r="AC5" s="2">
        <v>24</v>
      </c>
      <c r="AD5" s="2">
        <v>25</v>
      </c>
      <c r="AE5" s="2">
        <v>26</v>
      </c>
      <c r="AF5" s="2">
        <v>27</v>
      </c>
      <c r="AG5" s="2">
        <v>28</v>
      </c>
      <c r="AH5" s="2">
        <v>29</v>
      </c>
      <c r="AI5" s="2">
        <v>30</v>
      </c>
      <c r="AJ5" s="2">
        <v>31</v>
      </c>
      <c r="AK5" s="2">
        <v>32</v>
      </c>
      <c r="AL5" s="2">
        <v>33</v>
      </c>
      <c r="AM5" s="2">
        <v>34</v>
      </c>
      <c r="AN5" s="2">
        <v>35</v>
      </c>
      <c r="AO5" s="2">
        <v>36</v>
      </c>
      <c r="AP5" s="2">
        <v>37</v>
      </c>
      <c r="AQ5" s="2">
        <v>38</v>
      </c>
      <c r="AR5" s="2">
        <v>39</v>
      </c>
      <c r="AS5" s="2">
        <v>40</v>
      </c>
      <c r="AT5" s="2">
        <v>41</v>
      </c>
      <c r="AU5" s="2">
        <v>42</v>
      </c>
      <c r="AV5" s="2">
        <v>43</v>
      </c>
      <c r="AW5" s="2">
        <v>44</v>
      </c>
      <c r="AX5" s="3"/>
      <c r="AY5" s="2">
        <v>45</v>
      </c>
      <c r="AZ5" s="2">
        <v>46</v>
      </c>
      <c r="BA5" s="2">
        <v>47</v>
      </c>
      <c r="BB5" s="2">
        <v>48</v>
      </c>
      <c r="BC5" s="2">
        <v>49</v>
      </c>
      <c r="BD5" s="2">
        <v>50</v>
      </c>
      <c r="BE5" s="2">
        <v>51</v>
      </c>
      <c r="BF5" s="2">
        <v>52</v>
      </c>
      <c r="BG5" s="50"/>
    </row>
    <row r="6" spans="1:59" ht="21.75">
      <c r="A6" s="63"/>
      <c r="B6" s="52"/>
      <c r="C6" s="69"/>
      <c r="D6" s="79"/>
      <c r="E6" s="4">
        <v>1</v>
      </c>
      <c r="F6" s="4">
        <v>2</v>
      </c>
      <c r="G6" s="4">
        <v>3</v>
      </c>
      <c r="H6" s="4">
        <v>4</v>
      </c>
      <c r="I6" s="4">
        <v>5</v>
      </c>
      <c r="J6" s="4">
        <v>6</v>
      </c>
      <c r="K6" s="4">
        <v>7</v>
      </c>
      <c r="L6" s="4">
        <v>8</v>
      </c>
      <c r="M6" s="4">
        <v>9</v>
      </c>
      <c r="N6" s="4">
        <v>10</v>
      </c>
      <c r="O6" s="4">
        <v>11</v>
      </c>
      <c r="P6" s="4">
        <v>12</v>
      </c>
      <c r="Q6" s="4">
        <v>13</v>
      </c>
      <c r="R6" s="4">
        <v>14</v>
      </c>
      <c r="S6" s="4">
        <v>15</v>
      </c>
      <c r="T6" s="4">
        <v>16</v>
      </c>
      <c r="U6" s="4">
        <v>17</v>
      </c>
      <c r="V6" s="5"/>
      <c r="W6" s="4" t="s">
        <v>33</v>
      </c>
      <c r="X6" s="4" t="s">
        <v>33</v>
      </c>
      <c r="Y6" s="4">
        <v>1</v>
      </c>
      <c r="Z6" s="4">
        <v>2</v>
      </c>
      <c r="AA6" s="4">
        <v>3</v>
      </c>
      <c r="AB6" s="4">
        <v>4</v>
      </c>
      <c r="AC6" s="4">
        <v>5</v>
      </c>
      <c r="AD6" s="4">
        <v>6</v>
      </c>
      <c r="AE6" s="4">
        <v>7</v>
      </c>
      <c r="AF6" s="4">
        <v>8</v>
      </c>
      <c r="AG6" s="4">
        <v>9</v>
      </c>
      <c r="AH6" s="4">
        <v>10</v>
      </c>
      <c r="AI6" s="4">
        <v>11</v>
      </c>
      <c r="AJ6" s="4">
        <v>12</v>
      </c>
      <c r="AK6" s="4">
        <v>13</v>
      </c>
      <c r="AL6" s="4">
        <v>14</v>
      </c>
      <c r="AM6" s="4">
        <v>15</v>
      </c>
      <c r="AN6" s="4">
        <v>16</v>
      </c>
      <c r="AO6" s="4">
        <v>17</v>
      </c>
      <c r="AP6" s="4">
        <v>18</v>
      </c>
      <c r="AQ6" s="4">
        <v>19</v>
      </c>
      <c r="AR6" s="4">
        <v>20</v>
      </c>
      <c r="AS6" s="4">
        <v>21</v>
      </c>
      <c r="AT6" s="4">
        <v>22</v>
      </c>
      <c r="AU6" s="4">
        <v>23</v>
      </c>
      <c r="AV6" s="4">
        <v>24</v>
      </c>
      <c r="AW6" s="4" t="s">
        <v>114</v>
      </c>
      <c r="AX6" s="5"/>
      <c r="AY6" s="4" t="s">
        <v>33</v>
      </c>
      <c r="AZ6" s="4" t="s">
        <v>33</v>
      </c>
      <c r="BA6" s="4" t="s">
        <v>33</v>
      </c>
      <c r="BB6" s="4" t="s">
        <v>33</v>
      </c>
      <c r="BC6" s="4" t="s">
        <v>33</v>
      </c>
      <c r="BD6" s="4" t="s">
        <v>33</v>
      </c>
      <c r="BE6" s="4" t="s">
        <v>33</v>
      </c>
      <c r="BF6" s="4" t="s">
        <v>33</v>
      </c>
      <c r="BG6" s="50"/>
    </row>
    <row r="7" spans="1:59" ht="15" customHeight="1">
      <c r="A7" s="64"/>
      <c r="B7" s="46" t="s">
        <v>54</v>
      </c>
      <c r="C7" s="67" t="s">
        <v>53</v>
      </c>
      <c r="D7" s="6" t="s">
        <v>36</v>
      </c>
      <c r="E7" s="7">
        <f>SUM(E9,E11)</f>
        <v>6</v>
      </c>
      <c r="F7" s="7">
        <f aca="true" t="shared" si="0" ref="F7:BG7">SUM(F9,F11)</f>
        <v>6</v>
      </c>
      <c r="G7" s="7">
        <f t="shared" si="0"/>
        <v>6</v>
      </c>
      <c r="H7" s="7">
        <f t="shared" si="0"/>
        <v>6</v>
      </c>
      <c r="I7" s="7">
        <f t="shared" si="0"/>
        <v>6</v>
      </c>
      <c r="J7" s="7">
        <f t="shared" si="0"/>
        <v>6</v>
      </c>
      <c r="K7" s="7">
        <f t="shared" si="0"/>
        <v>6</v>
      </c>
      <c r="L7" s="7">
        <f t="shared" si="0"/>
        <v>6</v>
      </c>
      <c r="M7" s="7">
        <f t="shared" si="0"/>
        <v>6</v>
      </c>
      <c r="N7" s="7">
        <f t="shared" si="0"/>
        <v>6</v>
      </c>
      <c r="O7" s="7">
        <f t="shared" si="0"/>
        <v>0</v>
      </c>
      <c r="P7" s="7">
        <f t="shared" si="0"/>
        <v>0</v>
      </c>
      <c r="Q7" s="7">
        <f t="shared" si="0"/>
        <v>0</v>
      </c>
      <c r="R7" s="7">
        <f t="shared" si="0"/>
        <v>0</v>
      </c>
      <c r="S7" s="7">
        <f t="shared" si="0"/>
        <v>0</v>
      </c>
      <c r="T7" s="7">
        <f t="shared" si="0"/>
        <v>0</v>
      </c>
      <c r="U7" s="7">
        <f t="shared" si="0"/>
        <v>4</v>
      </c>
      <c r="V7" s="11">
        <f t="shared" si="0"/>
        <v>64</v>
      </c>
      <c r="W7" s="7">
        <f t="shared" si="0"/>
        <v>0</v>
      </c>
      <c r="X7" s="7">
        <f t="shared" si="0"/>
        <v>0</v>
      </c>
      <c r="Y7" s="7">
        <f t="shared" si="0"/>
        <v>4</v>
      </c>
      <c r="Z7" s="7">
        <f t="shared" si="0"/>
        <v>4</v>
      </c>
      <c r="AA7" s="7">
        <f t="shared" si="0"/>
        <v>4</v>
      </c>
      <c r="AB7" s="7">
        <f t="shared" si="0"/>
        <v>4</v>
      </c>
      <c r="AC7" s="7">
        <f t="shared" si="0"/>
        <v>4</v>
      </c>
      <c r="AD7" s="7">
        <f t="shared" si="0"/>
        <v>2</v>
      </c>
      <c r="AE7" s="7">
        <f t="shared" si="0"/>
        <v>2</v>
      </c>
      <c r="AF7" s="7">
        <f t="shared" si="0"/>
        <v>2</v>
      </c>
      <c r="AG7" s="7">
        <f t="shared" si="0"/>
        <v>2</v>
      </c>
      <c r="AH7" s="7">
        <f t="shared" si="0"/>
        <v>2</v>
      </c>
      <c r="AI7" s="7">
        <f t="shared" si="0"/>
        <v>2</v>
      </c>
      <c r="AJ7" s="7">
        <f t="shared" si="0"/>
        <v>2</v>
      </c>
      <c r="AK7" s="7">
        <f t="shared" si="0"/>
        <v>2</v>
      </c>
      <c r="AL7" s="7">
        <f t="shared" si="0"/>
        <v>2</v>
      </c>
      <c r="AM7" s="7">
        <f t="shared" si="0"/>
        <v>2</v>
      </c>
      <c r="AN7" s="7">
        <f t="shared" si="0"/>
        <v>2</v>
      </c>
      <c r="AO7" s="7">
        <f t="shared" si="0"/>
        <v>2</v>
      </c>
      <c r="AP7" s="7">
        <f t="shared" si="0"/>
        <v>0</v>
      </c>
      <c r="AQ7" s="7">
        <f t="shared" si="0"/>
        <v>0</v>
      </c>
      <c r="AR7" s="7">
        <f t="shared" si="0"/>
        <v>0</v>
      </c>
      <c r="AS7" s="7">
        <f t="shared" si="0"/>
        <v>0</v>
      </c>
      <c r="AT7" s="7">
        <f t="shared" si="0"/>
        <v>0</v>
      </c>
      <c r="AU7" s="7">
        <f t="shared" si="0"/>
        <v>0</v>
      </c>
      <c r="AV7" s="7">
        <f t="shared" si="0"/>
        <v>0</v>
      </c>
      <c r="AW7" s="7">
        <f t="shared" si="0"/>
        <v>0</v>
      </c>
      <c r="AX7" s="11">
        <f t="shared" si="0"/>
        <v>44</v>
      </c>
      <c r="AY7" s="7">
        <f t="shared" si="0"/>
        <v>0</v>
      </c>
      <c r="AZ7" s="7">
        <f t="shared" si="0"/>
        <v>0</v>
      </c>
      <c r="BA7" s="7">
        <f t="shared" si="0"/>
        <v>0</v>
      </c>
      <c r="BB7" s="7">
        <f t="shared" si="0"/>
        <v>0</v>
      </c>
      <c r="BC7" s="7">
        <f t="shared" si="0"/>
        <v>0</v>
      </c>
      <c r="BD7" s="7">
        <f t="shared" si="0"/>
        <v>0</v>
      </c>
      <c r="BE7" s="7">
        <f t="shared" si="0"/>
        <v>0</v>
      </c>
      <c r="BF7" s="7">
        <f t="shared" si="0"/>
        <v>0</v>
      </c>
      <c r="BG7" s="23">
        <f t="shared" si="0"/>
        <v>108</v>
      </c>
    </row>
    <row r="8" spans="1:59" ht="28.5" customHeight="1">
      <c r="A8" s="64"/>
      <c r="B8" s="46"/>
      <c r="C8" s="69"/>
      <c r="D8" s="6" t="s">
        <v>37</v>
      </c>
      <c r="E8" s="7">
        <f>SUM(E10,E12)</f>
        <v>0</v>
      </c>
      <c r="F8" s="7">
        <f aca="true" t="shared" si="1" ref="F8:BG8">SUM(F10,F12)</f>
        <v>0</v>
      </c>
      <c r="G8" s="7">
        <f t="shared" si="1"/>
        <v>0</v>
      </c>
      <c r="H8" s="7">
        <f t="shared" si="1"/>
        <v>0</v>
      </c>
      <c r="I8" s="7">
        <f t="shared" si="1"/>
        <v>0</v>
      </c>
      <c r="J8" s="7">
        <f t="shared" si="1"/>
        <v>0</v>
      </c>
      <c r="K8" s="7">
        <f t="shared" si="1"/>
        <v>0</v>
      </c>
      <c r="L8" s="7">
        <f t="shared" si="1"/>
        <v>0</v>
      </c>
      <c r="M8" s="7">
        <f t="shared" si="1"/>
        <v>0</v>
      </c>
      <c r="N8" s="7">
        <f t="shared" si="1"/>
        <v>0</v>
      </c>
      <c r="O8" s="7">
        <f t="shared" si="1"/>
        <v>0</v>
      </c>
      <c r="P8" s="7">
        <f t="shared" si="1"/>
        <v>0</v>
      </c>
      <c r="Q8" s="7">
        <f t="shared" si="1"/>
        <v>0</v>
      </c>
      <c r="R8" s="7">
        <f t="shared" si="1"/>
        <v>0</v>
      </c>
      <c r="S8" s="7">
        <f t="shared" si="1"/>
        <v>0</v>
      </c>
      <c r="T8" s="7">
        <f t="shared" si="1"/>
        <v>0</v>
      </c>
      <c r="U8" s="7">
        <f t="shared" si="1"/>
        <v>0</v>
      </c>
      <c r="V8" s="11">
        <f t="shared" si="1"/>
        <v>0</v>
      </c>
      <c r="W8" s="7">
        <f t="shared" si="1"/>
        <v>0</v>
      </c>
      <c r="X8" s="7">
        <f t="shared" si="1"/>
        <v>0</v>
      </c>
      <c r="Y8" s="7">
        <f t="shared" si="1"/>
        <v>0</v>
      </c>
      <c r="Z8" s="7">
        <f t="shared" si="1"/>
        <v>0</v>
      </c>
      <c r="AA8" s="7">
        <f t="shared" si="1"/>
        <v>0</v>
      </c>
      <c r="AB8" s="7">
        <f t="shared" si="1"/>
        <v>0</v>
      </c>
      <c r="AC8" s="7">
        <f t="shared" si="1"/>
        <v>0</v>
      </c>
      <c r="AD8" s="7">
        <f t="shared" si="1"/>
        <v>0</v>
      </c>
      <c r="AE8" s="7">
        <f t="shared" si="1"/>
        <v>0</v>
      </c>
      <c r="AF8" s="7">
        <f t="shared" si="1"/>
        <v>0</v>
      </c>
      <c r="AG8" s="7">
        <f t="shared" si="1"/>
        <v>0</v>
      </c>
      <c r="AH8" s="7">
        <f t="shared" si="1"/>
        <v>0</v>
      </c>
      <c r="AI8" s="7">
        <f t="shared" si="1"/>
        <v>0</v>
      </c>
      <c r="AJ8" s="7">
        <f t="shared" si="1"/>
        <v>0</v>
      </c>
      <c r="AK8" s="7">
        <f t="shared" si="1"/>
        <v>0</v>
      </c>
      <c r="AL8" s="7">
        <f t="shared" si="1"/>
        <v>0</v>
      </c>
      <c r="AM8" s="7">
        <f t="shared" si="1"/>
        <v>0</v>
      </c>
      <c r="AN8" s="7">
        <f t="shared" si="1"/>
        <v>0</v>
      </c>
      <c r="AO8" s="7">
        <f t="shared" si="1"/>
        <v>0</v>
      </c>
      <c r="AP8" s="7">
        <f t="shared" si="1"/>
        <v>0</v>
      </c>
      <c r="AQ8" s="7">
        <f t="shared" si="1"/>
        <v>0</v>
      </c>
      <c r="AR8" s="7">
        <f t="shared" si="1"/>
        <v>0</v>
      </c>
      <c r="AS8" s="7">
        <f t="shared" si="1"/>
        <v>0</v>
      </c>
      <c r="AT8" s="7">
        <f t="shared" si="1"/>
        <v>0</v>
      </c>
      <c r="AU8" s="7">
        <f t="shared" si="1"/>
        <v>0</v>
      </c>
      <c r="AV8" s="7">
        <f t="shared" si="1"/>
        <v>0</v>
      </c>
      <c r="AW8" s="7">
        <f t="shared" si="1"/>
        <v>0</v>
      </c>
      <c r="AX8" s="11">
        <f t="shared" si="1"/>
        <v>0</v>
      </c>
      <c r="AY8" s="7">
        <f t="shared" si="1"/>
        <v>0</v>
      </c>
      <c r="AZ8" s="7">
        <f t="shared" si="1"/>
        <v>0</v>
      </c>
      <c r="BA8" s="7">
        <f t="shared" si="1"/>
        <v>0</v>
      </c>
      <c r="BB8" s="7">
        <f t="shared" si="1"/>
        <v>0</v>
      </c>
      <c r="BC8" s="7">
        <f t="shared" si="1"/>
        <v>0</v>
      </c>
      <c r="BD8" s="7">
        <f t="shared" si="1"/>
        <v>0</v>
      </c>
      <c r="BE8" s="7">
        <f t="shared" si="1"/>
        <v>0</v>
      </c>
      <c r="BF8" s="7">
        <f t="shared" si="1"/>
        <v>0</v>
      </c>
      <c r="BG8" s="23">
        <f t="shared" si="1"/>
        <v>0</v>
      </c>
    </row>
    <row r="9" spans="1:59" ht="15" customHeight="1">
      <c r="A9" s="64"/>
      <c r="B9" s="42" t="s">
        <v>58</v>
      </c>
      <c r="C9" s="47" t="s">
        <v>59</v>
      </c>
      <c r="D9" s="6" t="s">
        <v>36</v>
      </c>
      <c r="E9" s="9">
        <v>4</v>
      </c>
      <c r="F9" s="9">
        <v>2</v>
      </c>
      <c r="G9" s="9">
        <v>4</v>
      </c>
      <c r="H9" s="9">
        <v>2</v>
      </c>
      <c r="I9" s="9">
        <v>4</v>
      </c>
      <c r="J9" s="9">
        <v>2</v>
      </c>
      <c r="K9" s="9">
        <v>4</v>
      </c>
      <c r="L9" s="9">
        <v>2</v>
      </c>
      <c r="M9" s="9">
        <v>4</v>
      </c>
      <c r="N9" s="9">
        <v>2</v>
      </c>
      <c r="O9" s="9"/>
      <c r="P9" s="9"/>
      <c r="Q9" s="9"/>
      <c r="R9" s="9"/>
      <c r="S9" s="9"/>
      <c r="T9" s="9"/>
      <c r="U9" s="28">
        <v>2</v>
      </c>
      <c r="V9" s="8">
        <f>SUM(E9:U9)</f>
        <v>32</v>
      </c>
      <c r="W9" s="9">
        <v>0</v>
      </c>
      <c r="X9" s="9">
        <v>0</v>
      </c>
      <c r="Y9" s="13">
        <v>2</v>
      </c>
      <c r="Z9" s="13">
        <v>2</v>
      </c>
      <c r="AA9" s="13">
        <v>2</v>
      </c>
      <c r="AB9" s="13">
        <v>2</v>
      </c>
      <c r="AC9" s="13">
        <v>2</v>
      </c>
      <c r="AD9" s="13">
        <v>2</v>
      </c>
      <c r="AE9" s="13"/>
      <c r="AF9" s="13">
        <v>2</v>
      </c>
      <c r="AG9" s="13"/>
      <c r="AH9" s="13">
        <v>2</v>
      </c>
      <c r="AI9" s="13"/>
      <c r="AJ9" s="13">
        <v>2</v>
      </c>
      <c r="AK9" s="13"/>
      <c r="AL9" s="13">
        <v>2</v>
      </c>
      <c r="AM9" s="13"/>
      <c r="AN9" s="13">
        <v>2</v>
      </c>
      <c r="AO9" s="13"/>
      <c r="AP9" s="13"/>
      <c r="AQ9" s="13"/>
      <c r="AR9" s="13"/>
      <c r="AS9" s="13"/>
      <c r="AT9" s="13"/>
      <c r="AU9" s="13"/>
      <c r="AV9" s="13"/>
      <c r="AW9" s="13"/>
      <c r="AX9" s="8">
        <f>SUM(Y9:AW9)</f>
        <v>22</v>
      </c>
      <c r="AY9" s="9">
        <v>0</v>
      </c>
      <c r="AZ9" s="9">
        <v>0</v>
      </c>
      <c r="BA9" s="9">
        <v>0</v>
      </c>
      <c r="BB9" s="9">
        <v>0</v>
      </c>
      <c r="BC9" s="9">
        <v>0</v>
      </c>
      <c r="BD9" s="9">
        <v>0</v>
      </c>
      <c r="BE9" s="9">
        <v>0</v>
      </c>
      <c r="BF9" s="9">
        <v>0</v>
      </c>
      <c r="BG9" s="10">
        <f>SUM(V9+AX9)</f>
        <v>54</v>
      </c>
    </row>
    <row r="10" spans="1:59" ht="15" customHeight="1">
      <c r="A10" s="64"/>
      <c r="B10" s="42"/>
      <c r="C10" s="48"/>
      <c r="D10" s="6" t="s">
        <v>37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13"/>
      <c r="U10" s="13"/>
      <c r="V10" s="8">
        <f>SUM(E10:U10)</f>
        <v>0</v>
      </c>
      <c r="W10" s="9">
        <v>0</v>
      </c>
      <c r="X10" s="9">
        <v>0</v>
      </c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9"/>
      <c r="AX10" s="8">
        <f>SUM(Y10:AW10)</f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>
        <v>0</v>
      </c>
      <c r="BE10" s="9">
        <v>0</v>
      </c>
      <c r="BF10" s="9">
        <v>0</v>
      </c>
      <c r="BG10" s="10">
        <f>SUM(V10+AX10)</f>
        <v>0</v>
      </c>
    </row>
    <row r="11" spans="1:59" ht="15" customHeight="1">
      <c r="A11" s="64"/>
      <c r="B11" s="42" t="s">
        <v>60</v>
      </c>
      <c r="C11" s="47" t="s">
        <v>61</v>
      </c>
      <c r="D11" s="6" t="s">
        <v>36</v>
      </c>
      <c r="E11" s="9">
        <v>2</v>
      </c>
      <c r="F11" s="9">
        <v>4</v>
      </c>
      <c r="G11" s="9">
        <v>2</v>
      </c>
      <c r="H11" s="9">
        <v>4</v>
      </c>
      <c r="I11" s="9">
        <v>2</v>
      </c>
      <c r="J11" s="9">
        <v>4</v>
      </c>
      <c r="K11" s="9">
        <v>2</v>
      </c>
      <c r="L11" s="9">
        <v>4</v>
      </c>
      <c r="M11" s="9">
        <v>2</v>
      </c>
      <c r="N11" s="9">
        <v>4</v>
      </c>
      <c r="O11" s="9"/>
      <c r="P11" s="9"/>
      <c r="Q11" s="9"/>
      <c r="R11" s="9"/>
      <c r="S11" s="9"/>
      <c r="T11" s="9"/>
      <c r="U11" s="29">
        <v>2</v>
      </c>
      <c r="V11" s="8">
        <f>SUM(E11:U11)</f>
        <v>32</v>
      </c>
      <c r="W11" s="9">
        <v>0</v>
      </c>
      <c r="X11" s="9">
        <v>0</v>
      </c>
      <c r="Y11" s="13">
        <v>2</v>
      </c>
      <c r="Z11" s="13">
        <v>2</v>
      </c>
      <c r="AA11" s="13">
        <v>2</v>
      </c>
      <c r="AB11" s="13">
        <v>2</v>
      </c>
      <c r="AC11" s="13">
        <v>2</v>
      </c>
      <c r="AD11" s="13"/>
      <c r="AE11" s="13">
        <v>2</v>
      </c>
      <c r="AF11" s="13"/>
      <c r="AG11" s="13">
        <v>2</v>
      </c>
      <c r="AH11" s="13"/>
      <c r="AI11" s="13">
        <v>2</v>
      </c>
      <c r="AJ11" s="13"/>
      <c r="AK11" s="13">
        <v>2</v>
      </c>
      <c r="AL11" s="13"/>
      <c r="AM11" s="13">
        <v>2</v>
      </c>
      <c r="AN11" s="13"/>
      <c r="AO11" s="29">
        <v>2</v>
      </c>
      <c r="AP11" s="13"/>
      <c r="AQ11" s="13"/>
      <c r="AR11" s="13"/>
      <c r="AS11" s="13"/>
      <c r="AT11" s="13"/>
      <c r="AU11" s="13"/>
      <c r="AV11" s="13"/>
      <c r="AW11" s="9"/>
      <c r="AX11" s="8">
        <f>SUM(Y11:AW11)</f>
        <v>22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10">
        <f>SUM(V11+AX11)</f>
        <v>54</v>
      </c>
    </row>
    <row r="12" spans="1:59" ht="15" customHeight="1">
      <c r="A12" s="64"/>
      <c r="B12" s="42"/>
      <c r="C12" s="48"/>
      <c r="D12" s="6" t="s">
        <v>37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13"/>
      <c r="U12" s="13"/>
      <c r="V12" s="8">
        <f>SUM(E12:U12)</f>
        <v>0</v>
      </c>
      <c r="W12" s="9">
        <v>0</v>
      </c>
      <c r="X12" s="9">
        <v>0</v>
      </c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9"/>
      <c r="AX12" s="8">
        <f>SUM(Y12:AW12)</f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10">
        <f>SUM(V12+AX12)</f>
        <v>0</v>
      </c>
    </row>
    <row r="13" spans="1:59" s="26" customFormat="1" ht="15" customHeight="1">
      <c r="A13" s="64"/>
      <c r="B13" s="46" t="s">
        <v>64</v>
      </c>
      <c r="C13" s="67" t="s">
        <v>65</v>
      </c>
      <c r="D13" s="25" t="s">
        <v>36</v>
      </c>
      <c r="E13" s="7">
        <f>SUM(E17)</f>
        <v>4</v>
      </c>
      <c r="F13" s="7">
        <f aca="true" t="shared" si="2" ref="F13:BG16">SUM(F17)</f>
        <v>4</v>
      </c>
      <c r="G13" s="7">
        <f t="shared" si="2"/>
        <v>4</v>
      </c>
      <c r="H13" s="7">
        <f t="shared" si="2"/>
        <v>4</v>
      </c>
      <c r="I13" s="7">
        <f t="shared" si="2"/>
        <v>4</v>
      </c>
      <c r="J13" s="7">
        <f t="shared" si="2"/>
        <v>4</v>
      </c>
      <c r="K13" s="7">
        <f t="shared" si="2"/>
        <v>4</v>
      </c>
      <c r="L13" s="7">
        <f t="shared" si="2"/>
        <v>4</v>
      </c>
      <c r="M13" s="7">
        <f t="shared" si="2"/>
        <v>4</v>
      </c>
      <c r="N13" s="7">
        <f t="shared" si="2"/>
        <v>0</v>
      </c>
      <c r="O13" s="7">
        <f t="shared" si="2"/>
        <v>0</v>
      </c>
      <c r="P13" s="7">
        <f t="shared" si="2"/>
        <v>0</v>
      </c>
      <c r="Q13" s="7">
        <f t="shared" si="2"/>
        <v>0</v>
      </c>
      <c r="R13" s="7">
        <f t="shared" si="2"/>
        <v>0</v>
      </c>
      <c r="S13" s="7">
        <f t="shared" si="2"/>
        <v>0</v>
      </c>
      <c r="T13" s="7">
        <f t="shared" si="2"/>
        <v>0</v>
      </c>
      <c r="U13" s="7">
        <f t="shared" si="2"/>
        <v>0</v>
      </c>
      <c r="V13" s="11">
        <f t="shared" si="2"/>
        <v>36</v>
      </c>
      <c r="W13" s="7">
        <f t="shared" si="2"/>
        <v>0</v>
      </c>
      <c r="X13" s="7">
        <f t="shared" si="2"/>
        <v>0</v>
      </c>
      <c r="Y13" s="7">
        <f t="shared" si="2"/>
        <v>0</v>
      </c>
      <c r="Z13" s="7">
        <f t="shared" si="2"/>
        <v>0</v>
      </c>
      <c r="AA13" s="7">
        <f t="shared" si="2"/>
        <v>0</v>
      </c>
      <c r="AB13" s="7">
        <f t="shared" si="2"/>
        <v>0</v>
      </c>
      <c r="AC13" s="7">
        <f t="shared" si="2"/>
        <v>0</v>
      </c>
      <c r="AD13" s="7">
        <f t="shared" si="2"/>
        <v>0</v>
      </c>
      <c r="AE13" s="7">
        <f t="shared" si="2"/>
        <v>0</v>
      </c>
      <c r="AF13" s="7">
        <f t="shared" si="2"/>
        <v>0</v>
      </c>
      <c r="AG13" s="7">
        <f t="shared" si="2"/>
        <v>0</v>
      </c>
      <c r="AH13" s="7">
        <f t="shared" si="2"/>
        <v>0</v>
      </c>
      <c r="AI13" s="7">
        <f t="shared" si="2"/>
        <v>0</v>
      </c>
      <c r="AJ13" s="7">
        <f t="shared" si="2"/>
        <v>0</v>
      </c>
      <c r="AK13" s="7">
        <f t="shared" si="2"/>
        <v>0</v>
      </c>
      <c r="AL13" s="7">
        <f t="shared" si="2"/>
        <v>0</v>
      </c>
      <c r="AM13" s="7">
        <f t="shared" si="2"/>
        <v>0</v>
      </c>
      <c r="AN13" s="7">
        <f t="shared" si="2"/>
        <v>0</v>
      </c>
      <c r="AO13" s="7">
        <f t="shared" si="2"/>
        <v>0</v>
      </c>
      <c r="AP13" s="7">
        <f t="shared" si="2"/>
        <v>0</v>
      </c>
      <c r="AQ13" s="7">
        <f t="shared" si="2"/>
        <v>0</v>
      </c>
      <c r="AR13" s="7">
        <f t="shared" si="2"/>
        <v>0</v>
      </c>
      <c r="AS13" s="7">
        <f t="shared" si="2"/>
        <v>0</v>
      </c>
      <c r="AT13" s="7">
        <f t="shared" si="2"/>
        <v>0</v>
      </c>
      <c r="AU13" s="7">
        <f t="shared" si="2"/>
        <v>0</v>
      </c>
      <c r="AV13" s="7">
        <f t="shared" si="2"/>
        <v>0</v>
      </c>
      <c r="AW13" s="7">
        <f t="shared" si="2"/>
        <v>0</v>
      </c>
      <c r="AX13" s="11">
        <f t="shared" si="2"/>
        <v>0</v>
      </c>
      <c r="AY13" s="7">
        <f t="shared" si="2"/>
        <v>0</v>
      </c>
      <c r="AZ13" s="7">
        <f t="shared" si="2"/>
        <v>0</v>
      </c>
      <c r="BA13" s="7">
        <f t="shared" si="2"/>
        <v>0</v>
      </c>
      <c r="BB13" s="7">
        <f t="shared" si="2"/>
        <v>0</v>
      </c>
      <c r="BC13" s="7">
        <f t="shared" si="2"/>
        <v>0</v>
      </c>
      <c r="BD13" s="7">
        <f t="shared" si="2"/>
        <v>0</v>
      </c>
      <c r="BE13" s="7">
        <f t="shared" si="2"/>
        <v>0</v>
      </c>
      <c r="BF13" s="7">
        <f t="shared" si="2"/>
        <v>0</v>
      </c>
      <c r="BG13" s="23">
        <f t="shared" si="2"/>
        <v>36</v>
      </c>
    </row>
    <row r="14" spans="1:59" s="26" customFormat="1" ht="15" customHeight="1">
      <c r="A14" s="64"/>
      <c r="B14" s="46"/>
      <c r="C14" s="68"/>
      <c r="D14" s="25" t="s">
        <v>37</v>
      </c>
      <c r="E14" s="7">
        <f>SUM(E18)</f>
        <v>0</v>
      </c>
      <c r="F14" s="7">
        <f aca="true" t="shared" si="3" ref="F14:T14">SUM(F18)</f>
        <v>0</v>
      </c>
      <c r="G14" s="7">
        <f t="shared" si="3"/>
        <v>0</v>
      </c>
      <c r="H14" s="7">
        <f t="shared" si="3"/>
        <v>0</v>
      </c>
      <c r="I14" s="7">
        <f t="shared" si="3"/>
        <v>0</v>
      </c>
      <c r="J14" s="7">
        <f t="shared" si="3"/>
        <v>0</v>
      </c>
      <c r="K14" s="7">
        <f t="shared" si="3"/>
        <v>0</v>
      </c>
      <c r="L14" s="7">
        <f t="shared" si="3"/>
        <v>0</v>
      </c>
      <c r="M14" s="7">
        <f t="shared" si="3"/>
        <v>0</v>
      </c>
      <c r="N14" s="7">
        <f t="shared" si="3"/>
        <v>0</v>
      </c>
      <c r="O14" s="7">
        <f t="shared" si="3"/>
        <v>0</v>
      </c>
      <c r="P14" s="7">
        <f t="shared" si="3"/>
        <v>0</v>
      </c>
      <c r="Q14" s="7">
        <f t="shared" si="3"/>
        <v>0</v>
      </c>
      <c r="R14" s="7">
        <f t="shared" si="3"/>
        <v>0</v>
      </c>
      <c r="S14" s="7">
        <f t="shared" si="3"/>
        <v>0</v>
      </c>
      <c r="T14" s="7">
        <f t="shared" si="3"/>
        <v>0</v>
      </c>
      <c r="U14" s="7">
        <f t="shared" si="2"/>
        <v>0</v>
      </c>
      <c r="V14" s="11">
        <f t="shared" si="2"/>
        <v>0</v>
      </c>
      <c r="W14" s="7">
        <f t="shared" si="2"/>
        <v>0</v>
      </c>
      <c r="X14" s="7">
        <f t="shared" si="2"/>
        <v>0</v>
      </c>
      <c r="Y14" s="7">
        <f t="shared" si="2"/>
        <v>0</v>
      </c>
      <c r="Z14" s="7">
        <f t="shared" si="2"/>
        <v>0</v>
      </c>
      <c r="AA14" s="7">
        <f t="shared" si="2"/>
        <v>0</v>
      </c>
      <c r="AB14" s="7">
        <f t="shared" si="2"/>
        <v>0</v>
      </c>
      <c r="AC14" s="7">
        <f t="shared" si="2"/>
        <v>0</v>
      </c>
      <c r="AD14" s="7">
        <f t="shared" si="2"/>
        <v>0</v>
      </c>
      <c r="AE14" s="7">
        <f t="shared" si="2"/>
        <v>0</v>
      </c>
      <c r="AF14" s="7">
        <f t="shared" si="2"/>
        <v>0</v>
      </c>
      <c r="AG14" s="7">
        <f t="shared" si="2"/>
        <v>0</v>
      </c>
      <c r="AH14" s="7">
        <f t="shared" si="2"/>
        <v>0</v>
      </c>
      <c r="AI14" s="7">
        <f t="shared" si="2"/>
        <v>0</v>
      </c>
      <c r="AJ14" s="7">
        <f t="shared" si="2"/>
        <v>0</v>
      </c>
      <c r="AK14" s="7">
        <f t="shared" si="2"/>
        <v>0</v>
      </c>
      <c r="AL14" s="7">
        <f t="shared" si="2"/>
        <v>0</v>
      </c>
      <c r="AM14" s="7">
        <f t="shared" si="2"/>
        <v>0</v>
      </c>
      <c r="AN14" s="7">
        <f t="shared" si="2"/>
        <v>0</v>
      </c>
      <c r="AO14" s="7">
        <f t="shared" si="2"/>
        <v>0</v>
      </c>
      <c r="AP14" s="7">
        <f t="shared" si="2"/>
        <v>0</v>
      </c>
      <c r="AQ14" s="7">
        <f t="shared" si="2"/>
        <v>0</v>
      </c>
      <c r="AR14" s="7">
        <f t="shared" si="2"/>
        <v>0</v>
      </c>
      <c r="AS14" s="7">
        <f t="shared" si="2"/>
        <v>0</v>
      </c>
      <c r="AT14" s="7">
        <f t="shared" si="2"/>
        <v>0</v>
      </c>
      <c r="AU14" s="7">
        <f t="shared" si="2"/>
        <v>0</v>
      </c>
      <c r="AV14" s="7">
        <f t="shared" si="2"/>
        <v>0</v>
      </c>
      <c r="AW14" s="7">
        <f t="shared" si="2"/>
        <v>0</v>
      </c>
      <c r="AX14" s="11">
        <f t="shared" si="2"/>
        <v>0</v>
      </c>
      <c r="AY14" s="7">
        <f t="shared" si="2"/>
        <v>0</v>
      </c>
      <c r="AZ14" s="7">
        <f t="shared" si="2"/>
        <v>0</v>
      </c>
      <c r="BA14" s="7">
        <f t="shared" si="2"/>
        <v>0</v>
      </c>
      <c r="BB14" s="7">
        <f t="shared" si="2"/>
        <v>0</v>
      </c>
      <c r="BC14" s="7">
        <f t="shared" si="2"/>
        <v>0</v>
      </c>
      <c r="BD14" s="7">
        <f t="shared" si="2"/>
        <v>0</v>
      </c>
      <c r="BE14" s="7">
        <f t="shared" si="2"/>
        <v>0</v>
      </c>
      <c r="BF14" s="7">
        <f t="shared" si="2"/>
        <v>0</v>
      </c>
      <c r="BG14" s="23">
        <f t="shared" si="2"/>
        <v>0</v>
      </c>
    </row>
    <row r="15" spans="1:59" s="26" customFormat="1" ht="15" customHeight="1">
      <c r="A15" s="64"/>
      <c r="B15" s="46"/>
      <c r="C15" s="68"/>
      <c r="D15" s="25" t="s">
        <v>112</v>
      </c>
      <c r="E15" s="7">
        <f>SUM(E19)</f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  <c r="M15" s="7">
        <f t="shared" si="2"/>
        <v>0</v>
      </c>
      <c r="N15" s="7">
        <f t="shared" si="2"/>
        <v>0</v>
      </c>
      <c r="O15" s="7">
        <f t="shared" si="2"/>
        <v>0</v>
      </c>
      <c r="P15" s="7">
        <f t="shared" si="2"/>
        <v>0</v>
      </c>
      <c r="Q15" s="7">
        <f t="shared" si="2"/>
        <v>0</v>
      </c>
      <c r="R15" s="7">
        <f t="shared" si="2"/>
        <v>0</v>
      </c>
      <c r="S15" s="7">
        <f t="shared" si="2"/>
        <v>0</v>
      </c>
      <c r="T15" s="7">
        <f t="shared" si="2"/>
        <v>0</v>
      </c>
      <c r="U15" s="7">
        <f t="shared" si="2"/>
        <v>0</v>
      </c>
      <c r="V15" s="11">
        <f t="shared" si="2"/>
        <v>0</v>
      </c>
      <c r="W15" s="7">
        <f t="shared" si="2"/>
        <v>0</v>
      </c>
      <c r="X15" s="7">
        <f t="shared" si="2"/>
        <v>0</v>
      </c>
      <c r="Y15" s="7">
        <f t="shared" si="2"/>
        <v>0</v>
      </c>
      <c r="Z15" s="7">
        <f t="shared" si="2"/>
        <v>0</v>
      </c>
      <c r="AA15" s="7">
        <f t="shared" si="2"/>
        <v>0</v>
      </c>
      <c r="AB15" s="7">
        <f t="shared" si="2"/>
        <v>0</v>
      </c>
      <c r="AC15" s="7">
        <f t="shared" si="2"/>
        <v>0</v>
      </c>
      <c r="AD15" s="7">
        <f t="shared" si="2"/>
        <v>0</v>
      </c>
      <c r="AE15" s="7">
        <f t="shared" si="2"/>
        <v>0</v>
      </c>
      <c r="AF15" s="7">
        <f t="shared" si="2"/>
        <v>0</v>
      </c>
      <c r="AG15" s="7">
        <f t="shared" si="2"/>
        <v>0</v>
      </c>
      <c r="AH15" s="7">
        <f t="shared" si="2"/>
        <v>0</v>
      </c>
      <c r="AI15" s="7">
        <f t="shared" si="2"/>
        <v>0</v>
      </c>
      <c r="AJ15" s="7">
        <f t="shared" si="2"/>
        <v>0</v>
      </c>
      <c r="AK15" s="7">
        <f t="shared" si="2"/>
        <v>0</v>
      </c>
      <c r="AL15" s="7">
        <f t="shared" si="2"/>
        <v>0</v>
      </c>
      <c r="AM15" s="7">
        <f t="shared" si="2"/>
        <v>0</v>
      </c>
      <c r="AN15" s="7">
        <f t="shared" si="2"/>
        <v>0</v>
      </c>
      <c r="AO15" s="7">
        <f t="shared" si="2"/>
        <v>0</v>
      </c>
      <c r="AP15" s="7">
        <f t="shared" si="2"/>
        <v>0</v>
      </c>
      <c r="AQ15" s="7">
        <f t="shared" si="2"/>
        <v>0</v>
      </c>
      <c r="AR15" s="7">
        <f t="shared" si="2"/>
        <v>0</v>
      </c>
      <c r="AS15" s="7">
        <f t="shared" si="2"/>
        <v>0</v>
      </c>
      <c r="AT15" s="7">
        <f t="shared" si="2"/>
        <v>0</v>
      </c>
      <c r="AU15" s="7">
        <f t="shared" si="2"/>
        <v>0</v>
      </c>
      <c r="AV15" s="7">
        <f t="shared" si="2"/>
        <v>0</v>
      </c>
      <c r="AW15" s="7">
        <f t="shared" si="2"/>
        <v>0</v>
      </c>
      <c r="AX15" s="11">
        <f t="shared" si="2"/>
        <v>0</v>
      </c>
      <c r="AY15" s="7">
        <f t="shared" si="2"/>
        <v>0</v>
      </c>
      <c r="AZ15" s="7">
        <f t="shared" si="2"/>
        <v>0</v>
      </c>
      <c r="BA15" s="7">
        <f t="shared" si="2"/>
        <v>0</v>
      </c>
      <c r="BB15" s="7">
        <f t="shared" si="2"/>
        <v>0</v>
      </c>
      <c r="BC15" s="7">
        <f t="shared" si="2"/>
        <v>0</v>
      </c>
      <c r="BD15" s="7">
        <f t="shared" si="2"/>
        <v>0</v>
      </c>
      <c r="BE15" s="7">
        <f t="shared" si="2"/>
        <v>0</v>
      </c>
      <c r="BF15" s="7">
        <f t="shared" si="2"/>
        <v>0</v>
      </c>
      <c r="BG15" s="23">
        <f t="shared" si="2"/>
        <v>0</v>
      </c>
    </row>
    <row r="16" spans="1:59" s="26" customFormat="1" ht="15" customHeight="1">
      <c r="A16" s="64"/>
      <c r="B16" s="46"/>
      <c r="C16" s="69"/>
      <c r="D16" s="25" t="s">
        <v>113</v>
      </c>
      <c r="E16" s="7">
        <f>SUM(E20)</f>
        <v>0</v>
      </c>
      <c r="F16" s="7">
        <f t="shared" si="2"/>
        <v>0</v>
      </c>
      <c r="G16" s="7">
        <f t="shared" si="2"/>
        <v>0</v>
      </c>
      <c r="H16" s="7">
        <f t="shared" si="2"/>
        <v>0</v>
      </c>
      <c r="I16" s="7">
        <f t="shared" si="2"/>
        <v>0</v>
      </c>
      <c r="J16" s="7">
        <f t="shared" si="2"/>
        <v>0</v>
      </c>
      <c r="K16" s="7">
        <f t="shared" si="2"/>
        <v>0</v>
      </c>
      <c r="L16" s="7">
        <f t="shared" si="2"/>
        <v>0</v>
      </c>
      <c r="M16" s="7">
        <f t="shared" si="2"/>
        <v>0</v>
      </c>
      <c r="N16" s="7">
        <f t="shared" si="2"/>
        <v>0</v>
      </c>
      <c r="O16" s="7">
        <f t="shared" si="2"/>
        <v>0</v>
      </c>
      <c r="P16" s="7">
        <f t="shared" si="2"/>
        <v>0</v>
      </c>
      <c r="Q16" s="7">
        <f t="shared" si="2"/>
        <v>0</v>
      </c>
      <c r="R16" s="7">
        <f t="shared" si="2"/>
        <v>0</v>
      </c>
      <c r="S16" s="7">
        <f t="shared" si="2"/>
        <v>0</v>
      </c>
      <c r="T16" s="7">
        <f t="shared" si="2"/>
        <v>0</v>
      </c>
      <c r="U16" s="7">
        <f t="shared" si="2"/>
        <v>0</v>
      </c>
      <c r="V16" s="11">
        <f t="shared" si="2"/>
        <v>0</v>
      </c>
      <c r="W16" s="7">
        <f t="shared" si="2"/>
        <v>0</v>
      </c>
      <c r="X16" s="7">
        <f t="shared" si="2"/>
        <v>0</v>
      </c>
      <c r="Y16" s="7">
        <f t="shared" si="2"/>
        <v>0</v>
      </c>
      <c r="Z16" s="7">
        <f t="shared" si="2"/>
        <v>0</v>
      </c>
      <c r="AA16" s="7">
        <f t="shared" si="2"/>
        <v>0</v>
      </c>
      <c r="AB16" s="7">
        <f t="shared" si="2"/>
        <v>0</v>
      </c>
      <c r="AC16" s="7">
        <f t="shared" si="2"/>
        <v>0</v>
      </c>
      <c r="AD16" s="7">
        <f t="shared" si="2"/>
        <v>0</v>
      </c>
      <c r="AE16" s="7">
        <f t="shared" si="2"/>
        <v>0</v>
      </c>
      <c r="AF16" s="7">
        <f t="shared" si="2"/>
        <v>0</v>
      </c>
      <c r="AG16" s="7">
        <f t="shared" si="2"/>
        <v>0</v>
      </c>
      <c r="AH16" s="7">
        <f t="shared" si="2"/>
        <v>0</v>
      </c>
      <c r="AI16" s="7">
        <f t="shared" si="2"/>
        <v>0</v>
      </c>
      <c r="AJ16" s="7">
        <f t="shared" si="2"/>
        <v>0</v>
      </c>
      <c r="AK16" s="7">
        <f t="shared" si="2"/>
        <v>0</v>
      </c>
      <c r="AL16" s="7">
        <f t="shared" si="2"/>
        <v>0</v>
      </c>
      <c r="AM16" s="7">
        <f t="shared" si="2"/>
        <v>0</v>
      </c>
      <c r="AN16" s="7">
        <f t="shared" si="2"/>
        <v>0</v>
      </c>
      <c r="AO16" s="7">
        <f t="shared" si="2"/>
        <v>0</v>
      </c>
      <c r="AP16" s="7">
        <f t="shared" si="2"/>
        <v>0</v>
      </c>
      <c r="AQ16" s="7">
        <f t="shared" si="2"/>
        <v>0</v>
      </c>
      <c r="AR16" s="7">
        <f t="shared" si="2"/>
        <v>0</v>
      </c>
      <c r="AS16" s="7">
        <f t="shared" si="2"/>
        <v>0</v>
      </c>
      <c r="AT16" s="7">
        <f t="shared" si="2"/>
        <v>0</v>
      </c>
      <c r="AU16" s="7">
        <f t="shared" si="2"/>
        <v>0</v>
      </c>
      <c r="AV16" s="7">
        <f t="shared" si="2"/>
        <v>0</v>
      </c>
      <c r="AW16" s="7">
        <f t="shared" si="2"/>
        <v>0</v>
      </c>
      <c r="AX16" s="11">
        <f t="shared" si="2"/>
        <v>0</v>
      </c>
      <c r="AY16" s="7">
        <f t="shared" si="2"/>
        <v>0</v>
      </c>
      <c r="AZ16" s="7">
        <f t="shared" si="2"/>
        <v>0</v>
      </c>
      <c r="BA16" s="7">
        <f t="shared" si="2"/>
        <v>0</v>
      </c>
      <c r="BB16" s="7">
        <f t="shared" si="2"/>
        <v>0</v>
      </c>
      <c r="BC16" s="7">
        <f t="shared" si="2"/>
        <v>0</v>
      </c>
      <c r="BD16" s="7">
        <f t="shared" si="2"/>
        <v>0</v>
      </c>
      <c r="BE16" s="7">
        <f t="shared" si="2"/>
        <v>0</v>
      </c>
      <c r="BF16" s="7">
        <f t="shared" si="2"/>
        <v>0</v>
      </c>
      <c r="BG16" s="23">
        <f t="shared" si="2"/>
        <v>0</v>
      </c>
    </row>
    <row r="17" spans="1:59" ht="15" customHeight="1">
      <c r="A17" s="64"/>
      <c r="B17" s="42" t="s">
        <v>142</v>
      </c>
      <c r="C17" s="47" t="s">
        <v>143</v>
      </c>
      <c r="D17" s="6" t="s">
        <v>36</v>
      </c>
      <c r="E17" s="9">
        <v>4</v>
      </c>
      <c r="F17" s="9">
        <v>4</v>
      </c>
      <c r="G17" s="9">
        <v>4</v>
      </c>
      <c r="H17" s="9">
        <v>4</v>
      </c>
      <c r="I17" s="9">
        <v>4</v>
      </c>
      <c r="J17" s="9">
        <v>4</v>
      </c>
      <c r="K17" s="9">
        <v>4</v>
      </c>
      <c r="L17" s="9">
        <v>4</v>
      </c>
      <c r="M17" s="28">
        <v>4</v>
      </c>
      <c r="N17" s="9"/>
      <c r="O17" s="9"/>
      <c r="P17" s="9"/>
      <c r="Q17" s="9"/>
      <c r="R17" s="9"/>
      <c r="S17" s="9"/>
      <c r="T17" s="9"/>
      <c r="U17" s="13"/>
      <c r="V17" s="8">
        <f>SUM(E17:U17)</f>
        <v>36</v>
      </c>
      <c r="W17" s="9">
        <v>0</v>
      </c>
      <c r="X17" s="9">
        <v>0</v>
      </c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9"/>
      <c r="AX17" s="8">
        <f>SUM(Y17:AW17)</f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41">
        <f>SUM(V17+AX17)</f>
        <v>36</v>
      </c>
    </row>
    <row r="18" spans="1:59" ht="15" customHeight="1">
      <c r="A18" s="64"/>
      <c r="B18" s="42"/>
      <c r="C18" s="88"/>
      <c r="D18" s="6" t="s">
        <v>37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13"/>
      <c r="U18" s="13"/>
      <c r="V18" s="8">
        <f>SUM(E18:U18)</f>
        <v>0</v>
      </c>
      <c r="W18" s="9">
        <v>0</v>
      </c>
      <c r="X18" s="9">
        <v>0</v>
      </c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9"/>
      <c r="AX18" s="8">
        <f>SUM(Y18:AW18)</f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10">
        <f>SUM(V18+AX18)</f>
        <v>0</v>
      </c>
    </row>
    <row r="19" spans="1:59" ht="15" customHeight="1">
      <c r="A19" s="64"/>
      <c r="B19" s="42"/>
      <c r="C19" s="88"/>
      <c r="D19" s="6" t="s">
        <v>112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13"/>
      <c r="U19" s="13"/>
      <c r="V19" s="8">
        <f>SUM(E19:U19)</f>
        <v>0</v>
      </c>
      <c r="W19" s="9">
        <v>0</v>
      </c>
      <c r="X19" s="9">
        <v>0</v>
      </c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9"/>
      <c r="AX19" s="8">
        <f>SUM(Y19:AW19)</f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10">
        <f>SUM(V19+AX19)</f>
        <v>0</v>
      </c>
    </row>
    <row r="20" spans="1:59" ht="15" customHeight="1">
      <c r="A20" s="64"/>
      <c r="B20" s="42" t="s">
        <v>66</v>
      </c>
      <c r="C20" s="48" t="s">
        <v>67</v>
      </c>
      <c r="D20" s="6" t="s">
        <v>113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13"/>
      <c r="U20" s="13"/>
      <c r="V20" s="8">
        <f>SUM(E20:U20)</f>
        <v>0</v>
      </c>
      <c r="W20" s="9">
        <v>0</v>
      </c>
      <c r="X20" s="9">
        <v>0</v>
      </c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9"/>
      <c r="AX20" s="8">
        <f>SUM(Y20:AW20)</f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10">
        <f>SUM(V20+AX20)</f>
        <v>0</v>
      </c>
    </row>
    <row r="21" spans="1:59" s="26" customFormat="1" ht="15" customHeight="1">
      <c r="A21" s="64"/>
      <c r="B21" s="46" t="s">
        <v>70</v>
      </c>
      <c r="C21" s="67" t="s">
        <v>71</v>
      </c>
      <c r="D21" s="25" t="s">
        <v>36</v>
      </c>
      <c r="E21" s="22">
        <f>SUM(E25,E29,E33,E37,E41)</f>
        <v>4</v>
      </c>
      <c r="F21" s="22">
        <f aca="true" t="shared" si="4" ref="F21:BG24">SUM(F25,F29,F33,F37,F41)</f>
        <v>4</v>
      </c>
      <c r="G21" s="22">
        <f t="shared" si="4"/>
        <v>4</v>
      </c>
      <c r="H21" s="22">
        <f t="shared" si="4"/>
        <v>2</v>
      </c>
      <c r="I21" s="22">
        <f t="shared" si="4"/>
        <v>4</v>
      </c>
      <c r="J21" s="22">
        <f t="shared" si="4"/>
        <v>2</v>
      </c>
      <c r="K21" s="22">
        <f t="shared" si="4"/>
        <v>4</v>
      </c>
      <c r="L21" s="22">
        <f t="shared" si="4"/>
        <v>2</v>
      </c>
      <c r="M21" s="22">
        <f t="shared" si="4"/>
        <v>4</v>
      </c>
      <c r="N21" s="22">
        <f t="shared" si="4"/>
        <v>2</v>
      </c>
      <c r="O21" s="22">
        <f t="shared" si="4"/>
        <v>0</v>
      </c>
      <c r="P21" s="22">
        <f t="shared" si="4"/>
        <v>0</v>
      </c>
      <c r="Q21" s="22">
        <f t="shared" si="4"/>
        <v>0</v>
      </c>
      <c r="R21" s="22">
        <f t="shared" si="4"/>
        <v>0</v>
      </c>
      <c r="S21" s="22">
        <f t="shared" si="4"/>
        <v>0</v>
      </c>
      <c r="T21" s="22">
        <f t="shared" si="4"/>
        <v>0</v>
      </c>
      <c r="U21" s="22">
        <f t="shared" si="4"/>
        <v>0</v>
      </c>
      <c r="V21" s="11">
        <f t="shared" si="4"/>
        <v>32</v>
      </c>
      <c r="W21" s="22">
        <f t="shared" si="4"/>
        <v>0</v>
      </c>
      <c r="X21" s="22">
        <f t="shared" si="4"/>
        <v>0</v>
      </c>
      <c r="Y21" s="22">
        <f t="shared" si="4"/>
        <v>10</v>
      </c>
      <c r="Z21" s="22">
        <f t="shared" si="4"/>
        <v>14</v>
      </c>
      <c r="AA21" s="22">
        <f t="shared" si="4"/>
        <v>10</v>
      </c>
      <c r="AB21" s="22">
        <f t="shared" si="4"/>
        <v>14</v>
      </c>
      <c r="AC21" s="22">
        <f t="shared" si="4"/>
        <v>10</v>
      </c>
      <c r="AD21" s="22">
        <f t="shared" si="4"/>
        <v>16</v>
      </c>
      <c r="AE21" s="22">
        <f t="shared" si="4"/>
        <v>12</v>
      </c>
      <c r="AF21" s="22">
        <f t="shared" si="4"/>
        <v>16</v>
      </c>
      <c r="AG21" s="22">
        <f t="shared" si="4"/>
        <v>12</v>
      </c>
      <c r="AH21" s="22">
        <f t="shared" si="4"/>
        <v>16</v>
      </c>
      <c r="AI21" s="22">
        <f t="shared" si="4"/>
        <v>12</v>
      </c>
      <c r="AJ21" s="22">
        <f t="shared" si="4"/>
        <v>16</v>
      </c>
      <c r="AK21" s="22">
        <f t="shared" si="4"/>
        <v>12</v>
      </c>
      <c r="AL21" s="22">
        <f t="shared" si="4"/>
        <v>16</v>
      </c>
      <c r="AM21" s="22">
        <f t="shared" si="4"/>
        <v>12</v>
      </c>
      <c r="AN21" s="22">
        <f t="shared" si="4"/>
        <v>18</v>
      </c>
      <c r="AO21" s="22">
        <f t="shared" si="4"/>
        <v>12</v>
      </c>
      <c r="AP21" s="22">
        <f t="shared" si="4"/>
        <v>0</v>
      </c>
      <c r="AQ21" s="22">
        <f t="shared" si="4"/>
        <v>0</v>
      </c>
      <c r="AR21" s="22">
        <f t="shared" si="4"/>
        <v>0</v>
      </c>
      <c r="AS21" s="22">
        <f t="shared" si="4"/>
        <v>0</v>
      </c>
      <c r="AT21" s="22">
        <f t="shared" si="4"/>
        <v>0</v>
      </c>
      <c r="AU21" s="22">
        <f t="shared" si="4"/>
        <v>0</v>
      </c>
      <c r="AV21" s="22">
        <f t="shared" si="4"/>
        <v>0</v>
      </c>
      <c r="AW21" s="22">
        <f t="shared" si="4"/>
        <v>4</v>
      </c>
      <c r="AX21" s="11">
        <f t="shared" si="4"/>
        <v>232</v>
      </c>
      <c r="AY21" s="22">
        <f t="shared" si="4"/>
        <v>0</v>
      </c>
      <c r="AZ21" s="22">
        <f t="shared" si="4"/>
        <v>0</v>
      </c>
      <c r="BA21" s="22">
        <f t="shared" si="4"/>
        <v>0</v>
      </c>
      <c r="BB21" s="22">
        <f t="shared" si="4"/>
        <v>0</v>
      </c>
      <c r="BC21" s="22">
        <f t="shared" si="4"/>
        <v>0</v>
      </c>
      <c r="BD21" s="22">
        <f t="shared" si="4"/>
        <v>0</v>
      </c>
      <c r="BE21" s="22">
        <f t="shared" si="4"/>
        <v>0</v>
      </c>
      <c r="BF21" s="22">
        <f t="shared" si="4"/>
        <v>0</v>
      </c>
      <c r="BG21" s="32">
        <f t="shared" si="4"/>
        <v>264</v>
      </c>
    </row>
    <row r="22" spans="1:59" s="26" customFormat="1" ht="15" customHeight="1">
      <c r="A22" s="64"/>
      <c r="B22" s="46"/>
      <c r="C22" s="68"/>
      <c r="D22" s="25" t="s">
        <v>37</v>
      </c>
      <c r="E22" s="22">
        <f>SUM(E26,E30,E34,E38,E42)</f>
        <v>0</v>
      </c>
      <c r="F22" s="22">
        <f aca="true" t="shared" si="5" ref="F22:T22">SUM(F26,F30,F34,F38,F42)</f>
        <v>0</v>
      </c>
      <c r="G22" s="22">
        <f t="shared" si="5"/>
        <v>0</v>
      </c>
      <c r="H22" s="22">
        <f t="shared" si="5"/>
        <v>0</v>
      </c>
      <c r="I22" s="22">
        <f t="shared" si="5"/>
        <v>0</v>
      </c>
      <c r="J22" s="22">
        <f t="shared" si="5"/>
        <v>0</v>
      </c>
      <c r="K22" s="22">
        <f t="shared" si="5"/>
        <v>0</v>
      </c>
      <c r="L22" s="22">
        <f t="shared" si="5"/>
        <v>0</v>
      </c>
      <c r="M22" s="22">
        <f t="shared" si="5"/>
        <v>0</v>
      </c>
      <c r="N22" s="22">
        <f t="shared" si="5"/>
        <v>0</v>
      </c>
      <c r="O22" s="22">
        <f t="shared" si="5"/>
        <v>0</v>
      </c>
      <c r="P22" s="22">
        <f t="shared" si="5"/>
        <v>0</v>
      </c>
      <c r="Q22" s="22">
        <f t="shared" si="5"/>
        <v>0</v>
      </c>
      <c r="R22" s="22">
        <f t="shared" si="5"/>
        <v>0</v>
      </c>
      <c r="S22" s="22">
        <f t="shared" si="5"/>
        <v>0</v>
      </c>
      <c r="T22" s="22">
        <f t="shared" si="5"/>
        <v>0</v>
      </c>
      <c r="U22" s="22">
        <f t="shared" si="4"/>
        <v>0</v>
      </c>
      <c r="V22" s="11">
        <f t="shared" si="4"/>
        <v>0</v>
      </c>
      <c r="W22" s="22">
        <f t="shared" si="4"/>
        <v>0</v>
      </c>
      <c r="X22" s="22">
        <f t="shared" si="4"/>
        <v>0</v>
      </c>
      <c r="Y22" s="22">
        <f t="shared" si="4"/>
        <v>0</v>
      </c>
      <c r="Z22" s="22">
        <f t="shared" si="4"/>
        <v>0</v>
      </c>
      <c r="AA22" s="22">
        <f t="shared" si="4"/>
        <v>0</v>
      </c>
      <c r="AB22" s="22">
        <f t="shared" si="4"/>
        <v>0</v>
      </c>
      <c r="AC22" s="22">
        <f t="shared" si="4"/>
        <v>0</v>
      </c>
      <c r="AD22" s="22">
        <f t="shared" si="4"/>
        <v>0</v>
      </c>
      <c r="AE22" s="22">
        <f t="shared" si="4"/>
        <v>0</v>
      </c>
      <c r="AF22" s="22">
        <f t="shared" si="4"/>
        <v>0</v>
      </c>
      <c r="AG22" s="22">
        <f t="shared" si="4"/>
        <v>0</v>
      </c>
      <c r="AH22" s="22">
        <f t="shared" si="4"/>
        <v>0</v>
      </c>
      <c r="AI22" s="22">
        <f t="shared" si="4"/>
        <v>0</v>
      </c>
      <c r="AJ22" s="22">
        <f t="shared" si="4"/>
        <v>0</v>
      </c>
      <c r="AK22" s="22">
        <f t="shared" si="4"/>
        <v>0</v>
      </c>
      <c r="AL22" s="22">
        <f t="shared" si="4"/>
        <v>2</v>
      </c>
      <c r="AM22" s="22">
        <f t="shared" si="4"/>
        <v>2</v>
      </c>
      <c r="AN22" s="22">
        <f t="shared" si="4"/>
        <v>0</v>
      </c>
      <c r="AO22" s="22">
        <f t="shared" si="4"/>
        <v>0</v>
      </c>
      <c r="AP22" s="22">
        <f t="shared" si="4"/>
        <v>0</v>
      </c>
      <c r="AQ22" s="22">
        <f t="shared" si="4"/>
        <v>0</v>
      </c>
      <c r="AR22" s="22">
        <f t="shared" si="4"/>
        <v>0</v>
      </c>
      <c r="AS22" s="22">
        <f t="shared" si="4"/>
        <v>0</v>
      </c>
      <c r="AT22" s="22">
        <f t="shared" si="4"/>
        <v>0</v>
      </c>
      <c r="AU22" s="22">
        <f t="shared" si="4"/>
        <v>0</v>
      </c>
      <c r="AV22" s="22">
        <f t="shared" si="4"/>
        <v>0</v>
      </c>
      <c r="AW22" s="22">
        <f t="shared" si="4"/>
        <v>0</v>
      </c>
      <c r="AX22" s="11">
        <f t="shared" si="4"/>
        <v>4</v>
      </c>
      <c r="AY22" s="22">
        <f t="shared" si="4"/>
        <v>0</v>
      </c>
      <c r="AZ22" s="22">
        <f t="shared" si="4"/>
        <v>0</v>
      </c>
      <c r="BA22" s="22">
        <f t="shared" si="4"/>
        <v>0</v>
      </c>
      <c r="BB22" s="22">
        <f t="shared" si="4"/>
        <v>0</v>
      </c>
      <c r="BC22" s="22">
        <f t="shared" si="4"/>
        <v>0</v>
      </c>
      <c r="BD22" s="22">
        <f t="shared" si="4"/>
        <v>0</v>
      </c>
      <c r="BE22" s="22">
        <f t="shared" si="4"/>
        <v>0</v>
      </c>
      <c r="BF22" s="22">
        <f t="shared" si="4"/>
        <v>0</v>
      </c>
      <c r="BG22" s="32">
        <f t="shared" si="4"/>
        <v>4</v>
      </c>
    </row>
    <row r="23" spans="1:59" s="26" customFormat="1" ht="15" customHeight="1">
      <c r="A23" s="64"/>
      <c r="B23" s="46"/>
      <c r="C23" s="68"/>
      <c r="D23" s="25" t="s">
        <v>112</v>
      </c>
      <c r="E23" s="22">
        <f>SUM(E27,E31,E35,E39,E43)</f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11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>
        <f t="shared" si="4"/>
        <v>0</v>
      </c>
      <c r="AF23" s="22">
        <f t="shared" si="4"/>
        <v>0</v>
      </c>
      <c r="AG23" s="22">
        <f t="shared" si="4"/>
        <v>0</v>
      </c>
      <c r="AH23" s="22">
        <f t="shared" si="4"/>
        <v>0</v>
      </c>
      <c r="AI23" s="22">
        <f t="shared" si="4"/>
        <v>0</v>
      </c>
      <c r="AJ23" s="22">
        <f t="shared" si="4"/>
        <v>0</v>
      </c>
      <c r="AK23" s="22">
        <f t="shared" si="4"/>
        <v>0</v>
      </c>
      <c r="AL23" s="22">
        <f t="shared" si="4"/>
        <v>0</v>
      </c>
      <c r="AM23" s="22">
        <f t="shared" si="4"/>
        <v>0</v>
      </c>
      <c r="AN23" s="22">
        <f t="shared" si="4"/>
        <v>2</v>
      </c>
      <c r="AO23" s="22">
        <f t="shared" si="4"/>
        <v>0</v>
      </c>
      <c r="AP23" s="22">
        <f t="shared" si="4"/>
        <v>0</v>
      </c>
      <c r="AQ23" s="22">
        <f t="shared" si="4"/>
        <v>0</v>
      </c>
      <c r="AR23" s="22">
        <f t="shared" si="4"/>
        <v>0</v>
      </c>
      <c r="AS23" s="22">
        <f t="shared" si="4"/>
        <v>0</v>
      </c>
      <c r="AT23" s="22">
        <f t="shared" si="4"/>
        <v>0</v>
      </c>
      <c r="AU23" s="22">
        <f t="shared" si="4"/>
        <v>0</v>
      </c>
      <c r="AV23" s="22">
        <f t="shared" si="4"/>
        <v>0</v>
      </c>
      <c r="AW23" s="22">
        <f t="shared" si="4"/>
        <v>0</v>
      </c>
      <c r="AX23" s="11">
        <f t="shared" si="4"/>
        <v>2</v>
      </c>
      <c r="AY23" s="22">
        <f t="shared" si="4"/>
        <v>0</v>
      </c>
      <c r="AZ23" s="22">
        <f t="shared" si="4"/>
        <v>0</v>
      </c>
      <c r="BA23" s="22">
        <f t="shared" si="4"/>
        <v>0</v>
      </c>
      <c r="BB23" s="22">
        <f t="shared" si="4"/>
        <v>0</v>
      </c>
      <c r="BC23" s="22">
        <f t="shared" si="4"/>
        <v>0</v>
      </c>
      <c r="BD23" s="22">
        <f t="shared" si="4"/>
        <v>0</v>
      </c>
      <c r="BE23" s="22">
        <f t="shared" si="4"/>
        <v>0</v>
      </c>
      <c r="BF23" s="22">
        <f t="shared" si="4"/>
        <v>0</v>
      </c>
      <c r="BG23" s="32">
        <f t="shared" si="4"/>
        <v>2</v>
      </c>
    </row>
    <row r="24" spans="1:59" s="26" customFormat="1" ht="15" customHeight="1">
      <c r="A24" s="64"/>
      <c r="B24" s="46" t="s">
        <v>70</v>
      </c>
      <c r="C24" s="69" t="s">
        <v>71</v>
      </c>
      <c r="D24" s="25" t="s">
        <v>113</v>
      </c>
      <c r="E24" s="22">
        <f>SUM(E28,E32,E36,E40,E44)</f>
        <v>0</v>
      </c>
      <c r="F24" s="22">
        <f t="shared" si="4"/>
        <v>0</v>
      </c>
      <c r="G24" s="22">
        <f t="shared" si="4"/>
        <v>0</v>
      </c>
      <c r="H24" s="22">
        <f t="shared" si="4"/>
        <v>0</v>
      </c>
      <c r="I24" s="22">
        <f t="shared" si="4"/>
        <v>0</v>
      </c>
      <c r="J24" s="22">
        <f t="shared" si="4"/>
        <v>0</v>
      </c>
      <c r="K24" s="22">
        <f t="shared" si="4"/>
        <v>0</v>
      </c>
      <c r="L24" s="22">
        <f t="shared" si="4"/>
        <v>0</v>
      </c>
      <c r="M24" s="22">
        <f t="shared" si="4"/>
        <v>0</v>
      </c>
      <c r="N24" s="22">
        <f t="shared" si="4"/>
        <v>0</v>
      </c>
      <c r="O24" s="22">
        <f t="shared" si="4"/>
        <v>0</v>
      </c>
      <c r="P24" s="22">
        <f t="shared" si="4"/>
        <v>0</v>
      </c>
      <c r="Q24" s="22">
        <f t="shared" si="4"/>
        <v>0</v>
      </c>
      <c r="R24" s="22">
        <f t="shared" si="4"/>
        <v>0</v>
      </c>
      <c r="S24" s="22">
        <f t="shared" si="4"/>
        <v>0</v>
      </c>
      <c r="T24" s="22">
        <f t="shared" si="4"/>
        <v>0</v>
      </c>
      <c r="U24" s="22">
        <f t="shared" si="4"/>
        <v>0</v>
      </c>
      <c r="V24" s="11">
        <f t="shared" si="4"/>
        <v>0</v>
      </c>
      <c r="W24" s="22">
        <f t="shared" si="4"/>
        <v>0</v>
      </c>
      <c r="X24" s="22">
        <f t="shared" si="4"/>
        <v>0</v>
      </c>
      <c r="Y24" s="22">
        <f t="shared" si="4"/>
        <v>0</v>
      </c>
      <c r="Z24" s="22">
        <f t="shared" si="4"/>
        <v>0</v>
      </c>
      <c r="AA24" s="22">
        <f t="shared" si="4"/>
        <v>0</v>
      </c>
      <c r="AB24" s="22">
        <f t="shared" si="4"/>
        <v>0</v>
      </c>
      <c r="AC24" s="22">
        <f t="shared" si="4"/>
        <v>0</v>
      </c>
      <c r="AD24" s="22">
        <f t="shared" si="4"/>
        <v>0</v>
      </c>
      <c r="AE24" s="22">
        <f t="shared" si="4"/>
        <v>0</v>
      </c>
      <c r="AF24" s="22">
        <f t="shared" si="4"/>
        <v>0</v>
      </c>
      <c r="AG24" s="22">
        <f t="shared" si="4"/>
        <v>0</v>
      </c>
      <c r="AH24" s="22">
        <f t="shared" si="4"/>
        <v>0</v>
      </c>
      <c r="AI24" s="22">
        <f t="shared" si="4"/>
        <v>0</v>
      </c>
      <c r="AJ24" s="22">
        <f t="shared" si="4"/>
        <v>0</v>
      </c>
      <c r="AK24" s="22">
        <f t="shared" si="4"/>
        <v>0</v>
      </c>
      <c r="AL24" s="22">
        <f t="shared" si="4"/>
        <v>0</v>
      </c>
      <c r="AM24" s="22">
        <f t="shared" si="4"/>
        <v>0</v>
      </c>
      <c r="AN24" s="22">
        <f t="shared" si="4"/>
        <v>0</v>
      </c>
      <c r="AO24" s="22">
        <f t="shared" si="4"/>
        <v>6</v>
      </c>
      <c r="AP24" s="22">
        <f t="shared" si="4"/>
        <v>0</v>
      </c>
      <c r="AQ24" s="22">
        <f t="shared" si="4"/>
        <v>0</v>
      </c>
      <c r="AR24" s="22">
        <f t="shared" si="4"/>
        <v>0</v>
      </c>
      <c r="AS24" s="22">
        <f t="shared" si="4"/>
        <v>0</v>
      </c>
      <c r="AT24" s="22">
        <f t="shared" si="4"/>
        <v>0</v>
      </c>
      <c r="AU24" s="22">
        <f t="shared" si="4"/>
        <v>0</v>
      </c>
      <c r="AV24" s="22">
        <f t="shared" si="4"/>
        <v>0</v>
      </c>
      <c r="AW24" s="22">
        <f t="shared" si="4"/>
        <v>0</v>
      </c>
      <c r="AX24" s="11">
        <f t="shared" si="4"/>
        <v>6</v>
      </c>
      <c r="AY24" s="22">
        <f t="shared" si="4"/>
        <v>0</v>
      </c>
      <c r="AZ24" s="22">
        <f t="shared" si="4"/>
        <v>0</v>
      </c>
      <c r="BA24" s="22">
        <f t="shared" si="4"/>
        <v>0</v>
      </c>
      <c r="BB24" s="22">
        <f t="shared" si="4"/>
        <v>0</v>
      </c>
      <c r="BC24" s="22">
        <f t="shared" si="4"/>
        <v>0</v>
      </c>
      <c r="BD24" s="22">
        <f t="shared" si="4"/>
        <v>0</v>
      </c>
      <c r="BE24" s="22">
        <f t="shared" si="4"/>
        <v>0</v>
      </c>
      <c r="BF24" s="22">
        <f t="shared" si="4"/>
        <v>0</v>
      </c>
      <c r="BG24" s="32">
        <f t="shared" si="4"/>
        <v>6</v>
      </c>
    </row>
    <row r="25" spans="1:59" s="35" customFormat="1" ht="15" customHeight="1">
      <c r="A25" s="64"/>
      <c r="B25" s="42" t="s">
        <v>137</v>
      </c>
      <c r="C25" s="47" t="s">
        <v>138</v>
      </c>
      <c r="D25" s="6" t="s">
        <v>36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8">
        <f aca="true" t="shared" si="6" ref="V25:V44">SUM(E25:U25)</f>
        <v>0</v>
      </c>
      <c r="W25" s="9">
        <v>0</v>
      </c>
      <c r="X25" s="9">
        <v>0</v>
      </c>
      <c r="Y25" s="13">
        <v>2</v>
      </c>
      <c r="Z25" s="13">
        <v>2</v>
      </c>
      <c r="AA25" s="13">
        <v>2</v>
      </c>
      <c r="AB25" s="13">
        <v>2</v>
      </c>
      <c r="AC25" s="13">
        <v>2</v>
      </c>
      <c r="AD25" s="13">
        <v>2</v>
      </c>
      <c r="AE25" s="13">
        <v>2</v>
      </c>
      <c r="AF25" s="13">
        <v>2</v>
      </c>
      <c r="AG25" s="13">
        <v>2</v>
      </c>
      <c r="AH25" s="13">
        <v>2</v>
      </c>
      <c r="AI25" s="13">
        <v>2</v>
      </c>
      <c r="AJ25" s="13">
        <v>2</v>
      </c>
      <c r="AK25" s="13">
        <v>2</v>
      </c>
      <c r="AL25" s="13">
        <v>2</v>
      </c>
      <c r="AM25" s="13"/>
      <c r="AN25" s="13">
        <v>2</v>
      </c>
      <c r="AO25" s="13">
        <v>2</v>
      </c>
      <c r="AP25" s="13"/>
      <c r="AQ25" s="13"/>
      <c r="AR25" s="13"/>
      <c r="AS25" s="13"/>
      <c r="AT25" s="13"/>
      <c r="AU25" s="13"/>
      <c r="AV25" s="13"/>
      <c r="AW25" s="28">
        <v>4</v>
      </c>
      <c r="AX25" s="8">
        <f aca="true" t="shared" si="7" ref="AX25:AX44">SUM(Y25:AW25)</f>
        <v>36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10">
        <f aca="true" t="shared" si="8" ref="BG25:BG44">SUM(V25+AX25)</f>
        <v>36</v>
      </c>
    </row>
    <row r="26" spans="1:59" s="35" customFormat="1" ht="15" customHeight="1">
      <c r="A26" s="64"/>
      <c r="B26" s="42" t="s">
        <v>72</v>
      </c>
      <c r="C26" s="88" t="s">
        <v>73</v>
      </c>
      <c r="D26" s="6" t="s">
        <v>37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8">
        <f t="shared" si="6"/>
        <v>0</v>
      </c>
      <c r="W26" s="9">
        <v>0</v>
      </c>
      <c r="X26" s="9">
        <v>0</v>
      </c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9"/>
      <c r="AX26" s="8">
        <f t="shared" si="7"/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10">
        <f t="shared" si="8"/>
        <v>0</v>
      </c>
    </row>
    <row r="27" spans="1:59" s="35" customFormat="1" ht="15" customHeight="1">
      <c r="A27" s="64"/>
      <c r="B27" s="42" t="s">
        <v>72</v>
      </c>
      <c r="C27" s="88" t="s">
        <v>73</v>
      </c>
      <c r="D27" s="6" t="s">
        <v>112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8">
        <f t="shared" si="6"/>
        <v>0</v>
      </c>
      <c r="W27" s="9">
        <v>0</v>
      </c>
      <c r="X27" s="9">
        <v>0</v>
      </c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9"/>
      <c r="AX27" s="8">
        <f t="shared" si="7"/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10">
        <f t="shared" si="8"/>
        <v>0</v>
      </c>
    </row>
    <row r="28" spans="1:59" s="35" customFormat="1" ht="15" customHeight="1">
      <c r="A28" s="64"/>
      <c r="B28" s="42" t="s">
        <v>72</v>
      </c>
      <c r="C28" s="48" t="s">
        <v>73</v>
      </c>
      <c r="D28" s="6" t="s">
        <v>113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8">
        <f t="shared" si="6"/>
        <v>0</v>
      </c>
      <c r="W28" s="9">
        <v>0</v>
      </c>
      <c r="X28" s="9">
        <v>0</v>
      </c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9"/>
      <c r="AX28" s="8">
        <f t="shared" si="7"/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10">
        <f t="shared" si="8"/>
        <v>0</v>
      </c>
    </row>
    <row r="29" spans="1:59" s="35" customFormat="1" ht="15" customHeight="1">
      <c r="A29" s="64"/>
      <c r="B29" s="85" t="s">
        <v>148</v>
      </c>
      <c r="C29" s="47" t="s">
        <v>149</v>
      </c>
      <c r="D29" s="6" t="s">
        <v>36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8">
        <f t="shared" si="6"/>
        <v>0</v>
      </c>
      <c r="W29" s="9">
        <v>0</v>
      </c>
      <c r="X29" s="9">
        <v>0</v>
      </c>
      <c r="Y29" s="13">
        <v>2</v>
      </c>
      <c r="Z29" s="13">
        <v>4</v>
      </c>
      <c r="AA29" s="13">
        <v>2</v>
      </c>
      <c r="AB29" s="13">
        <v>4</v>
      </c>
      <c r="AC29" s="13">
        <v>2</v>
      </c>
      <c r="AD29" s="13">
        <v>4</v>
      </c>
      <c r="AE29" s="13">
        <v>2</v>
      </c>
      <c r="AF29" s="13">
        <v>4</v>
      </c>
      <c r="AG29" s="13">
        <v>2</v>
      </c>
      <c r="AH29" s="13">
        <v>4</v>
      </c>
      <c r="AI29" s="13">
        <v>2</v>
      </c>
      <c r="AJ29" s="13">
        <v>4</v>
      </c>
      <c r="AK29" s="13">
        <v>2</v>
      </c>
      <c r="AL29" s="13">
        <v>4</v>
      </c>
      <c r="AM29" s="13">
        <v>2</v>
      </c>
      <c r="AN29" s="28">
        <v>4</v>
      </c>
      <c r="AO29" s="13"/>
      <c r="AP29" s="13"/>
      <c r="AQ29" s="13"/>
      <c r="AR29" s="13"/>
      <c r="AS29" s="13"/>
      <c r="AT29" s="13"/>
      <c r="AU29" s="13"/>
      <c r="AV29" s="13"/>
      <c r="AW29" s="9"/>
      <c r="AX29" s="8">
        <f t="shared" si="7"/>
        <v>48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10">
        <f t="shared" si="8"/>
        <v>48</v>
      </c>
    </row>
    <row r="30" spans="1:59" s="35" customFormat="1" ht="15" customHeight="1">
      <c r="A30" s="64"/>
      <c r="B30" s="86"/>
      <c r="C30" s="88"/>
      <c r="D30" s="6" t="s">
        <v>37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8">
        <f t="shared" si="6"/>
        <v>0</v>
      </c>
      <c r="W30" s="9">
        <v>0</v>
      </c>
      <c r="X30" s="9">
        <v>0</v>
      </c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9"/>
      <c r="AX30" s="8">
        <f t="shared" si="7"/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10">
        <f t="shared" si="8"/>
        <v>0</v>
      </c>
    </row>
    <row r="31" spans="1:59" s="35" customFormat="1" ht="15" customHeight="1">
      <c r="A31" s="64"/>
      <c r="B31" s="86"/>
      <c r="C31" s="88"/>
      <c r="D31" s="6" t="s">
        <v>112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8">
        <f t="shared" si="6"/>
        <v>0</v>
      </c>
      <c r="W31" s="9">
        <v>0</v>
      </c>
      <c r="X31" s="9">
        <v>0</v>
      </c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9"/>
      <c r="AX31" s="8">
        <f t="shared" si="7"/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10">
        <f t="shared" si="8"/>
        <v>0</v>
      </c>
    </row>
    <row r="32" spans="1:59" s="35" customFormat="1" ht="15" customHeight="1">
      <c r="A32" s="64"/>
      <c r="B32" s="87"/>
      <c r="C32" s="48"/>
      <c r="D32" s="6" t="s">
        <v>113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8">
        <f t="shared" si="6"/>
        <v>0</v>
      </c>
      <c r="W32" s="9">
        <v>0</v>
      </c>
      <c r="X32" s="9">
        <v>0</v>
      </c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9"/>
      <c r="AX32" s="8">
        <f t="shared" si="7"/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10">
        <f t="shared" si="8"/>
        <v>0</v>
      </c>
    </row>
    <row r="33" spans="1:59" s="35" customFormat="1" ht="15" customHeight="1">
      <c r="A33" s="64"/>
      <c r="B33" s="85" t="s">
        <v>82</v>
      </c>
      <c r="C33" s="47" t="s">
        <v>83</v>
      </c>
      <c r="D33" s="6" t="s">
        <v>36</v>
      </c>
      <c r="E33" s="13">
        <v>4</v>
      </c>
      <c r="F33" s="13">
        <v>4</v>
      </c>
      <c r="G33" s="13">
        <v>4</v>
      </c>
      <c r="H33" s="13">
        <v>2</v>
      </c>
      <c r="I33" s="13">
        <v>4</v>
      </c>
      <c r="J33" s="13">
        <v>2</v>
      </c>
      <c r="K33" s="13">
        <v>4</v>
      </c>
      <c r="L33" s="13">
        <v>2</v>
      </c>
      <c r="M33" s="13">
        <v>4</v>
      </c>
      <c r="N33" s="13">
        <v>2</v>
      </c>
      <c r="O33" s="13"/>
      <c r="P33" s="13"/>
      <c r="Q33" s="13"/>
      <c r="R33" s="13"/>
      <c r="S33" s="13"/>
      <c r="T33" s="13"/>
      <c r="U33" s="13"/>
      <c r="V33" s="8">
        <f t="shared" si="6"/>
        <v>32</v>
      </c>
      <c r="W33" s="9">
        <v>0</v>
      </c>
      <c r="X33" s="9">
        <v>0</v>
      </c>
      <c r="Y33" s="13">
        <v>2</v>
      </c>
      <c r="Z33" s="13">
        <v>2</v>
      </c>
      <c r="AA33" s="13">
        <v>2</v>
      </c>
      <c r="AB33" s="13">
        <v>2</v>
      </c>
      <c r="AC33" s="13">
        <v>2</v>
      </c>
      <c r="AD33" s="13">
        <v>4</v>
      </c>
      <c r="AE33" s="13">
        <v>4</v>
      </c>
      <c r="AF33" s="13">
        <v>4</v>
      </c>
      <c r="AG33" s="13">
        <v>2</v>
      </c>
      <c r="AH33" s="13">
        <v>4</v>
      </c>
      <c r="AI33" s="13">
        <v>2</v>
      </c>
      <c r="AJ33" s="13">
        <v>4</v>
      </c>
      <c r="AK33" s="13">
        <v>2</v>
      </c>
      <c r="AL33" s="13">
        <v>4</v>
      </c>
      <c r="AM33" s="13">
        <v>4</v>
      </c>
      <c r="AN33" s="13">
        <v>6</v>
      </c>
      <c r="AO33" s="24">
        <v>6</v>
      </c>
      <c r="AP33" s="13"/>
      <c r="AQ33" s="13"/>
      <c r="AR33" s="13"/>
      <c r="AS33" s="13"/>
      <c r="AT33" s="13"/>
      <c r="AU33" s="13"/>
      <c r="AV33" s="13"/>
      <c r="AW33" s="9"/>
      <c r="AX33" s="8">
        <f t="shared" si="7"/>
        <v>56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10">
        <f t="shared" si="8"/>
        <v>88</v>
      </c>
    </row>
    <row r="34" spans="1:59" s="35" customFormat="1" ht="15" customHeight="1">
      <c r="A34" s="64"/>
      <c r="B34" s="86"/>
      <c r="C34" s="88"/>
      <c r="D34" s="6" t="s">
        <v>37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8">
        <f t="shared" si="6"/>
        <v>0</v>
      </c>
      <c r="W34" s="9">
        <v>0</v>
      </c>
      <c r="X34" s="9">
        <v>0</v>
      </c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>
        <v>2</v>
      </c>
      <c r="AM34" s="13">
        <v>2</v>
      </c>
      <c r="AN34" s="13"/>
      <c r="AO34" s="13"/>
      <c r="AP34" s="13"/>
      <c r="AQ34" s="13"/>
      <c r="AR34" s="13"/>
      <c r="AS34" s="13"/>
      <c r="AT34" s="13"/>
      <c r="AU34" s="13"/>
      <c r="AV34" s="13"/>
      <c r="AW34" s="9"/>
      <c r="AX34" s="8">
        <f t="shared" si="7"/>
        <v>4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10">
        <f t="shared" si="8"/>
        <v>4</v>
      </c>
    </row>
    <row r="35" spans="1:59" s="35" customFormat="1" ht="15" customHeight="1">
      <c r="A35" s="64"/>
      <c r="B35" s="86"/>
      <c r="C35" s="88"/>
      <c r="D35" s="6" t="s">
        <v>112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8">
        <f t="shared" si="6"/>
        <v>0</v>
      </c>
      <c r="W35" s="9">
        <v>0</v>
      </c>
      <c r="X35" s="9">
        <v>0</v>
      </c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>
        <v>2</v>
      </c>
      <c r="AO35" s="13"/>
      <c r="AP35" s="13"/>
      <c r="AQ35" s="13"/>
      <c r="AR35" s="13"/>
      <c r="AS35" s="13"/>
      <c r="AT35" s="13"/>
      <c r="AU35" s="13"/>
      <c r="AV35" s="13"/>
      <c r="AW35" s="9"/>
      <c r="AX35" s="8">
        <f t="shared" si="7"/>
        <v>2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10">
        <f t="shared" si="8"/>
        <v>2</v>
      </c>
    </row>
    <row r="36" spans="1:59" s="35" customFormat="1" ht="15" customHeight="1">
      <c r="A36" s="64"/>
      <c r="B36" s="87"/>
      <c r="C36" s="48"/>
      <c r="D36" s="6" t="s">
        <v>113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8">
        <f t="shared" si="6"/>
        <v>0</v>
      </c>
      <c r="W36" s="9">
        <v>0</v>
      </c>
      <c r="X36" s="9">
        <v>0</v>
      </c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>
        <v>6</v>
      </c>
      <c r="AP36" s="13"/>
      <c r="AQ36" s="13"/>
      <c r="AR36" s="13"/>
      <c r="AS36" s="13"/>
      <c r="AT36" s="13"/>
      <c r="AU36" s="13"/>
      <c r="AV36" s="13"/>
      <c r="AW36" s="9"/>
      <c r="AX36" s="8">
        <f t="shared" si="7"/>
        <v>6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9">
        <v>0</v>
      </c>
      <c r="BF36" s="9">
        <v>0</v>
      </c>
      <c r="BG36" s="10">
        <f t="shared" si="8"/>
        <v>6</v>
      </c>
    </row>
    <row r="37" spans="1:59" s="35" customFormat="1" ht="15" customHeight="1">
      <c r="A37" s="64"/>
      <c r="B37" s="85" t="s">
        <v>175</v>
      </c>
      <c r="C37" s="47" t="s">
        <v>176</v>
      </c>
      <c r="D37" s="6" t="s">
        <v>36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8">
        <f t="shared" si="6"/>
        <v>0</v>
      </c>
      <c r="W37" s="9">
        <v>0</v>
      </c>
      <c r="X37" s="9">
        <v>0</v>
      </c>
      <c r="Y37" s="13">
        <v>2</v>
      </c>
      <c r="Z37" s="13">
        <v>2</v>
      </c>
      <c r="AA37" s="13">
        <v>2</v>
      </c>
      <c r="AB37" s="13">
        <v>2</v>
      </c>
      <c r="AC37" s="13">
        <v>2</v>
      </c>
      <c r="AD37" s="13">
        <v>2</v>
      </c>
      <c r="AE37" s="13">
        <v>2</v>
      </c>
      <c r="AF37" s="13">
        <v>2</v>
      </c>
      <c r="AG37" s="13">
        <v>2</v>
      </c>
      <c r="AH37" s="13">
        <v>2</v>
      </c>
      <c r="AI37" s="13">
        <v>2</v>
      </c>
      <c r="AJ37" s="13">
        <v>2</v>
      </c>
      <c r="AK37" s="13">
        <v>2</v>
      </c>
      <c r="AL37" s="13">
        <v>2</v>
      </c>
      <c r="AM37" s="13">
        <v>2</v>
      </c>
      <c r="AN37" s="13">
        <v>2</v>
      </c>
      <c r="AO37" s="28">
        <v>4</v>
      </c>
      <c r="AP37" s="13"/>
      <c r="AQ37" s="13"/>
      <c r="AR37" s="13"/>
      <c r="AS37" s="13"/>
      <c r="AT37" s="13"/>
      <c r="AU37" s="13"/>
      <c r="AV37" s="13"/>
      <c r="AW37" s="9"/>
      <c r="AX37" s="8">
        <f t="shared" si="7"/>
        <v>36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9">
        <v>0</v>
      </c>
      <c r="BF37" s="9">
        <v>0</v>
      </c>
      <c r="BG37" s="10">
        <f t="shared" si="8"/>
        <v>36</v>
      </c>
    </row>
    <row r="38" spans="1:59" s="35" customFormat="1" ht="15" customHeight="1">
      <c r="A38" s="64"/>
      <c r="B38" s="86" t="s">
        <v>78</v>
      </c>
      <c r="C38" s="88" t="s">
        <v>79</v>
      </c>
      <c r="D38" s="6" t="s">
        <v>37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8">
        <f t="shared" si="6"/>
        <v>0</v>
      </c>
      <c r="W38" s="9">
        <v>0</v>
      </c>
      <c r="X38" s="9">
        <v>0</v>
      </c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9"/>
      <c r="AX38" s="8">
        <f t="shared" si="7"/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10">
        <f t="shared" si="8"/>
        <v>0</v>
      </c>
    </row>
    <row r="39" spans="1:59" s="35" customFormat="1" ht="15" customHeight="1">
      <c r="A39" s="64"/>
      <c r="B39" s="86" t="s">
        <v>78</v>
      </c>
      <c r="C39" s="88" t="s">
        <v>79</v>
      </c>
      <c r="D39" s="6" t="s">
        <v>112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8">
        <f t="shared" si="6"/>
        <v>0</v>
      </c>
      <c r="W39" s="9">
        <v>0</v>
      </c>
      <c r="X39" s="9">
        <v>0</v>
      </c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9"/>
      <c r="AX39" s="8">
        <f t="shared" si="7"/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10">
        <f t="shared" si="8"/>
        <v>0</v>
      </c>
    </row>
    <row r="40" spans="1:59" s="35" customFormat="1" ht="15" customHeight="1">
      <c r="A40" s="64"/>
      <c r="B40" s="87" t="s">
        <v>78</v>
      </c>
      <c r="C40" s="48" t="s">
        <v>79</v>
      </c>
      <c r="D40" s="6" t="s">
        <v>113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>
        <f t="shared" si="6"/>
        <v>0</v>
      </c>
      <c r="W40" s="9">
        <v>0</v>
      </c>
      <c r="X40" s="9">
        <v>0</v>
      </c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9"/>
      <c r="AX40" s="8">
        <f t="shared" si="7"/>
        <v>0</v>
      </c>
      <c r="AY40" s="9">
        <v>0</v>
      </c>
      <c r="AZ40" s="9">
        <v>0</v>
      </c>
      <c r="BA40" s="9">
        <v>0</v>
      </c>
      <c r="BB40" s="9">
        <v>0</v>
      </c>
      <c r="BC40" s="9">
        <v>0</v>
      </c>
      <c r="BD40" s="9">
        <v>0</v>
      </c>
      <c r="BE40" s="9">
        <v>0</v>
      </c>
      <c r="BF40" s="9">
        <v>0</v>
      </c>
      <c r="BG40" s="10">
        <f t="shared" si="8"/>
        <v>0</v>
      </c>
    </row>
    <row r="41" spans="1:59" s="35" customFormat="1" ht="15" customHeight="1">
      <c r="A41" s="64"/>
      <c r="B41" s="85" t="s">
        <v>150</v>
      </c>
      <c r="C41" s="47" t="s">
        <v>177</v>
      </c>
      <c r="D41" s="6" t="s">
        <v>36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8">
        <f t="shared" si="6"/>
        <v>0</v>
      </c>
      <c r="W41" s="9">
        <v>0</v>
      </c>
      <c r="X41" s="9">
        <v>0</v>
      </c>
      <c r="Y41" s="13">
        <v>2</v>
      </c>
      <c r="Z41" s="13">
        <v>4</v>
      </c>
      <c r="AA41" s="13">
        <v>2</v>
      </c>
      <c r="AB41" s="13">
        <v>4</v>
      </c>
      <c r="AC41" s="13">
        <v>2</v>
      </c>
      <c r="AD41" s="13">
        <v>4</v>
      </c>
      <c r="AE41" s="13">
        <v>2</v>
      </c>
      <c r="AF41" s="13">
        <v>4</v>
      </c>
      <c r="AG41" s="13">
        <v>4</v>
      </c>
      <c r="AH41" s="13">
        <v>4</v>
      </c>
      <c r="AI41" s="13">
        <v>4</v>
      </c>
      <c r="AJ41" s="13">
        <v>4</v>
      </c>
      <c r="AK41" s="13">
        <v>4</v>
      </c>
      <c r="AL41" s="13">
        <v>4</v>
      </c>
      <c r="AM41" s="13">
        <v>4</v>
      </c>
      <c r="AN41" s="28">
        <v>4</v>
      </c>
      <c r="AO41" s="13"/>
      <c r="AP41" s="13"/>
      <c r="AQ41" s="13"/>
      <c r="AR41" s="13"/>
      <c r="AS41" s="13"/>
      <c r="AT41" s="13"/>
      <c r="AU41" s="13"/>
      <c r="AV41" s="13"/>
      <c r="AW41" s="9"/>
      <c r="AX41" s="8">
        <f t="shared" si="7"/>
        <v>56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9">
        <v>0</v>
      </c>
      <c r="BF41" s="9">
        <v>0</v>
      </c>
      <c r="BG41" s="10">
        <f t="shared" si="8"/>
        <v>56</v>
      </c>
    </row>
    <row r="42" spans="1:59" s="35" customFormat="1" ht="15" customHeight="1">
      <c r="A42" s="64"/>
      <c r="B42" s="86" t="s">
        <v>80</v>
      </c>
      <c r="C42" s="88" t="s">
        <v>81</v>
      </c>
      <c r="D42" s="6" t="s">
        <v>37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8">
        <f t="shared" si="6"/>
        <v>0</v>
      </c>
      <c r="W42" s="9">
        <v>0</v>
      </c>
      <c r="X42" s="9">
        <v>0</v>
      </c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9"/>
      <c r="AX42" s="8">
        <f t="shared" si="7"/>
        <v>0</v>
      </c>
      <c r="AY42" s="9">
        <v>0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9">
        <v>0</v>
      </c>
      <c r="BF42" s="9">
        <v>0</v>
      </c>
      <c r="BG42" s="10">
        <f t="shared" si="8"/>
        <v>0</v>
      </c>
    </row>
    <row r="43" spans="1:59" s="35" customFormat="1" ht="15" customHeight="1">
      <c r="A43" s="64"/>
      <c r="B43" s="86" t="s">
        <v>80</v>
      </c>
      <c r="C43" s="88" t="s">
        <v>81</v>
      </c>
      <c r="D43" s="6" t="s">
        <v>112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8">
        <f t="shared" si="6"/>
        <v>0</v>
      </c>
      <c r="W43" s="9">
        <v>0</v>
      </c>
      <c r="X43" s="9">
        <v>0</v>
      </c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9"/>
      <c r="AX43" s="8">
        <f t="shared" si="7"/>
        <v>0</v>
      </c>
      <c r="AY43" s="9">
        <v>0</v>
      </c>
      <c r="AZ43" s="9">
        <v>0</v>
      </c>
      <c r="BA43" s="9">
        <v>0</v>
      </c>
      <c r="BB43" s="9">
        <v>0</v>
      </c>
      <c r="BC43" s="9">
        <v>0</v>
      </c>
      <c r="BD43" s="9">
        <v>0</v>
      </c>
      <c r="BE43" s="9">
        <v>0</v>
      </c>
      <c r="BF43" s="9">
        <v>0</v>
      </c>
      <c r="BG43" s="10">
        <f t="shared" si="8"/>
        <v>0</v>
      </c>
    </row>
    <row r="44" spans="1:59" s="35" customFormat="1" ht="15" customHeight="1">
      <c r="A44" s="64"/>
      <c r="B44" s="87" t="s">
        <v>80</v>
      </c>
      <c r="C44" s="48" t="s">
        <v>81</v>
      </c>
      <c r="D44" s="6" t="s">
        <v>113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8">
        <f t="shared" si="6"/>
        <v>0</v>
      </c>
      <c r="W44" s="9">
        <v>0</v>
      </c>
      <c r="X44" s="9">
        <v>0</v>
      </c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9"/>
      <c r="AX44" s="8">
        <f t="shared" si="7"/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9">
        <v>0</v>
      </c>
      <c r="BF44" s="9">
        <v>0</v>
      </c>
      <c r="BG44" s="10">
        <f t="shared" si="8"/>
        <v>0</v>
      </c>
    </row>
    <row r="45" spans="1:59" s="26" customFormat="1" ht="15" customHeight="1">
      <c r="A45" s="64"/>
      <c r="B45" s="46" t="s">
        <v>86</v>
      </c>
      <c r="C45" s="67" t="s">
        <v>87</v>
      </c>
      <c r="D45" s="25" t="s">
        <v>36</v>
      </c>
      <c r="E45" s="22">
        <f>SUM(E70,E49)</f>
        <v>22</v>
      </c>
      <c r="F45" s="22">
        <f aca="true" t="shared" si="9" ref="F45:BG48">SUM(F70,F49)</f>
        <v>22</v>
      </c>
      <c r="G45" s="22">
        <f t="shared" si="9"/>
        <v>22</v>
      </c>
      <c r="H45" s="22">
        <f t="shared" si="9"/>
        <v>24</v>
      </c>
      <c r="I45" s="22">
        <f t="shared" si="9"/>
        <v>22</v>
      </c>
      <c r="J45" s="22">
        <f t="shared" si="9"/>
        <v>24</v>
      </c>
      <c r="K45" s="22">
        <f t="shared" si="9"/>
        <v>22</v>
      </c>
      <c r="L45" s="22">
        <f t="shared" si="9"/>
        <v>24</v>
      </c>
      <c r="M45" s="22">
        <f t="shared" si="9"/>
        <v>22</v>
      </c>
      <c r="N45" s="22">
        <f t="shared" si="9"/>
        <v>28</v>
      </c>
      <c r="O45" s="22">
        <f t="shared" si="9"/>
        <v>36</v>
      </c>
      <c r="P45" s="22">
        <f t="shared" si="9"/>
        <v>36</v>
      </c>
      <c r="Q45" s="22">
        <f t="shared" si="9"/>
        <v>36</v>
      </c>
      <c r="R45" s="22">
        <f t="shared" si="9"/>
        <v>36</v>
      </c>
      <c r="S45" s="22">
        <f t="shared" si="9"/>
        <v>36</v>
      </c>
      <c r="T45" s="22">
        <f t="shared" si="9"/>
        <v>36</v>
      </c>
      <c r="U45" s="22">
        <f t="shared" si="9"/>
        <v>32</v>
      </c>
      <c r="V45" s="11">
        <f t="shared" si="9"/>
        <v>480</v>
      </c>
      <c r="W45" s="22">
        <f t="shared" si="9"/>
        <v>0</v>
      </c>
      <c r="X45" s="22">
        <f t="shared" si="9"/>
        <v>0</v>
      </c>
      <c r="Y45" s="22">
        <f t="shared" si="9"/>
        <v>22</v>
      </c>
      <c r="Z45" s="22">
        <f t="shared" si="9"/>
        <v>18</v>
      </c>
      <c r="AA45" s="22">
        <f t="shared" si="9"/>
        <v>22</v>
      </c>
      <c r="AB45" s="22">
        <f t="shared" si="9"/>
        <v>18</v>
      </c>
      <c r="AC45" s="22">
        <f t="shared" si="9"/>
        <v>22</v>
      </c>
      <c r="AD45" s="22">
        <f t="shared" si="9"/>
        <v>18</v>
      </c>
      <c r="AE45" s="22">
        <f t="shared" si="9"/>
        <v>22</v>
      </c>
      <c r="AF45" s="22">
        <f t="shared" si="9"/>
        <v>18</v>
      </c>
      <c r="AG45" s="22">
        <f t="shared" si="9"/>
        <v>22</v>
      </c>
      <c r="AH45" s="22">
        <f t="shared" si="9"/>
        <v>18</v>
      </c>
      <c r="AI45" s="22">
        <f t="shared" si="9"/>
        <v>22</v>
      </c>
      <c r="AJ45" s="22">
        <f t="shared" si="9"/>
        <v>18</v>
      </c>
      <c r="AK45" s="22">
        <f t="shared" si="9"/>
        <v>22</v>
      </c>
      <c r="AL45" s="22">
        <f t="shared" si="9"/>
        <v>18</v>
      </c>
      <c r="AM45" s="22">
        <f t="shared" si="9"/>
        <v>22</v>
      </c>
      <c r="AN45" s="22">
        <f t="shared" si="9"/>
        <v>16</v>
      </c>
      <c r="AO45" s="22">
        <f t="shared" si="9"/>
        <v>22</v>
      </c>
      <c r="AP45" s="22">
        <f t="shared" si="9"/>
        <v>36</v>
      </c>
      <c r="AQ45" s="22">
        <f t="shared" si="9"/>
        <v>36</v>
      </c>
      <c r="AR45" s="22">
        <f t="shared" si="9"/>
        <v>36</v>
      </c>
      <c r="AS45" s="22">
        <f t="shared" si="9"/>
        <v>36</v>
      </c>
      <c r="AT45" s="22">
        <f t="shared" si="9"/>
        <v>36</v>
      </c>
      <c r="AU45" s="22">
        <f t="shared" si="9"/>
        <v>36</v>
      </c>
      <c r="AV45" s="22">
        <f t="shared" si="9"/>
        <v>36</v>
      </c>
      <c r="AW45" s="22">
        <f t="shared" si="9"/>
        <v>14</v>
      </c>
      <c r="AX45" s="11">
        <f t="shared" si="9"/>
        <v>606</v>
      </c>
      <c r="AY45" s="22">
        <f t="shared" si="9"/>
        <v>0</v>
      </c>
      <c r="AZ45" s="22">
        <f t="shared" si="9"/>
        <v>0</v>
      </c>
      <c r="BA45" s="22">
        <f t="shared" si="9"/>
        <v>0</v>
      </c>
      <c r="BB45" s="22">
        <f t="shared" si="9"/>
        <v>0</v>
      </c>
      <c r="BC45" s="22">
        <f t="shared" si="9"/>
        <v>0</v>
      </c>
      <c r="BD45" s="22">
        <f t="shared" si="9"/>
        <v>0</v>
      </c>
      <c r="BE45" s="22">
        <f t="shared" si="9"/>
        <v>0</v>
      </c>
      <c r="BF45" s="22">
        <f t="shared" si="9"/>
        <v>0</v>
      </c>
      <c r="BG45" s="32">
        <f t="shared" si="9"/>
        <v>1086</v>
      </c>
    </row>
    <row r="46" spans="1:59" s="26" customFormat="1" ht="15" customHeight="1">
      <c r="A46" s="64"/>
      <c r="B46" s="46" t="s">
        <v>86</v>
      </c>
      <c r="C46" s="68" t="s">
        <v>87</v>
      </c>
      <c r="D46" s="25" t="s">
        <v>37</v>
      </c>
      <c r="E46" s="22">
        <f>SUM(E71,E50)</f>
        <v>0</v>
      </c>
      <c r="F46" s="22">
        <f aca="true" t="shared" si="10" ref="F46:T46">SUM(F71,F50)</f>
        <v>0</v>
      </c>
      <c r="G46" s="22">
        <f t="shared" si="10"/>
        <v>0</v>
      </c>
      <c r="H46" s="22">
        <f t="shared" si="10"/>
        <v>0</v>
      </c>
      <c r="I46" s="22">
        <f t="shared" si="10"/>
        <v>2</v>
      </c>
      <c r="J46" s="22">
        <f t="shared" si="10"/>
        <v>2</v>
      </c>
      <c r="K46" s="22">
        <f t="shared" si="10"/>
        <v>2</v>
      </c>
      <c r="L46" s="22">
        <f t="shared" si="10"/>
        <v>6</v>
      </c>
      <c r="M46" s="22">
        <f t="shared" si="10"/>
        <v>4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9"/>
        <v>0</v>
      </c>
      <c r="V46" s="11">
        <f t="shared" si="9"/>
        <v>16</v>
      </c>
      <c r="W46" s="22">
        <f t="shared" si="9"/>
        <v>0</v>
      </c>
      <c r="X46" s="22">
        <f t="shared" si="9"/>
        <v>0</v>
      </c>
      <c r="Y46" s="22">
        <f t="shared" si="9"/>
        <v>0</v>
      </c>
      <c r="Z46" s="22">
        <f t="shared" si="9"/>
        <v>0</v>
      </c>
      <c r="AA46" s="22">
        <f t="shared" si="9"/>
        <v>0</v>
      </c>
      <c r="AB46" s="22">
        <f t="shared" si="9"/>
        <v>0</v>
      </c>
      <c r="AC46" s="22">
        <f t="shared" si="9"/>
        <v>0</v>
      </c>
      <c r="AD46" s="22">
        <f t="shared" si="9"/>
        <v>0</v>
      </c>
      <c r="AE46" s="22">
        <f t="shared" si="9"/>
        <v>0</v>
      </c>
      <c r="AF46" s="22">
        <f t="shared" si="9"/>
        <v>0</v>
      </c>
      <c r="AG46" s="22">
        <f t="shared" si="9"/>
        <v>0</v>
      </c>
      <c r="AH46" s="22">
        <f t="shared" si="9"/>
        <v>0</v>
      </c>
      <c r="AI46" s="22">
        <f t="shared" si="9"/>
        <v>0</v>
      </c>
      <c r="AJ46" s="22">
        <f t="shared" si="9"/>
        <v>0</v>
      </c>
      <c r="AK46" s="22">
        <f t="shared" si="9"/>
        <v>0</v>
      </c>
      <c r="AL46" s="22">
        <f t="shared" si="9"/>
        <v>4</v>
      </c>
      <c r="AM46" s="22">
        <f t="shared" si="9"/>
        <v>4</v>
      </c>
      <c r="AN46" s="22">
        <f t="shared" si="9"/>
        <v>4</v>
      </c>
      <c r="AO46" s="22">
        <f t="shared" si="9"/>
        <v>0</v>
      </c>
      <c r="AP46" s="22">
        <f t="shared" si="9"/>
        <v>0</v>
      </c>
      <c r="AQ46" s="22">
        <f t="shared" si="9"/>
        <v>0</v>
      </c>
      <c r="AR46" s="22">
        <f t="shared" si="9"/>
        <v>0</v>
      </c>
      <c r="AS46" s="22">
        <f t="shared" si="9"/>
        <v>0</v>
      </c>
      <c r="AT46" s="22">
        <f t="shared" si="9"/>
        <v>0</v>
      </c>
      <c r="AU46" s="22">
        <f t="shared" si="9"/>
        <v>0</v>
      </c>
      <c r="AV46" s="22">
        <f t="shared" si="9"/>
        <v>0</v>
      </c>
      <c r="AW46" s="22">
        <f t="shared" si="9"/>
        <v>0</v>
      </c>
      <c r="AX46" s="11">
        <f t="shared" si="9"/>
        <v>12</v>
      </c>
      <c r="AY46" s="22">
        <f t="shared" si="9"/>
        <v>0</v>
      </c>
      <c r="AZ46" s="22">
        <f t="shared" si="9"/>
        <v>0</v>
      </c>
      <c r="BA46" s="22">
        <f t="shared" si="9"/>
        <v>0</v>
      </c>
      <c r="BB46" s="22">
        <f t="shared" si="9"/>
        <v>0</v>
      </c>
      <c r="BC46" s="22">
        <f t="shared" si="9"/>
        <v>0</v>
      </c>
      <c r="BD46" s="22">
        <f t="shared" si="9"/>
        <v>0</v>
      </c>
      <c r="BE46" s="22">
        <f t="shared" si="9"/>
        <v>0</v>
      </c>
      <c r="BF46" s="22">
        <f t="shared" si="9"/>
        <v>0</v>
      </c>
      <c r="BG46" s="32">
        <f t="shared" si="9"/>
        <v>28</v>
      </c>
    </row>
    <row r="47" spans="1:59" s="26" customFormat="1" ht="15" customHeight="1">
      <c r="A47" s="64"/>
      <c r="B47" s="46" t="s">
        <v>86</v>
      </c>
      <c r="C47" s="68" t="s">
        <v>87</v>
      </c>
      <c r="D47" s="25" t="s">
        <v>112</v>
      </c>
      <c r="E47" s="22">
        <f>SUM(E72,E51)</f>
        <v>0</v>
      </c>
      <c r="F47" s="22">
        <f t="shared" si="9"/>
        <v>0</v>
      </c>
      <c r="G47" s="22">
        <f t="shared" si="9"/>
        <v>0</v>
      </c>
      <c r="H47" s="22">
        <f t="shared" si="9"/>
        <v>0</v>
      </c>
      <c r="I47" s="22">
        <f t="shared" si="9"/>
        <v>0</v>
      </c>
      <c r="J47" s="22">
        <f t="shared" si="9"/>
        <v>0</v>
      </c>
      <c r="K47" s="22">
        <f t="shared" si="9"/>
        <v>0</v>
      </c>
      <c r="L47" s="22">
        <f t="shared" si="9"/>
        <v>0</v>
      </c>
      <c r="M47" s="22">
        <f t="shared" si="9"/>
        <v>2</v>
      </c>
      <c r="N47" s="22">
        <f t="shared" si="9"/>
        <v>2</v>
      </c>
      <c r="O47" s="22">
        <f t="shared" si="9"/>
        <v>0</v>
      </c>
      <c r="P47" s="22">
        <f t="shared" si="9"/>
        <v>0</v>
      </c>
      <c r="Q47" s="22">
        <f t="shared" si="9"/>
        <v>0</v>
      </c>
      <c r="R47" s="22">
        <f t="shared" si="9"/>
        <v>0</v>
      </c>
      <c r="S47" s="22">
        <f t="shared" si="9"/>
        <v>0</v>
      </c>
      <c r="T47" s="22">
        <f t="shared" si="9"/>
        <v>0</v>
      </c>
      <c r="U47" s="22">
        <f t="shared" si="9"/>
        <v>2</v>
      </c>
      <c r="V47" s="11">
        <f t="shared" si="9"/>
        <v>6</v>
      </c>
      <c r="W47" s="22">
        <f t="shared" si="9"/>
        <v>0</v>
      </c>
      <c r="X47" s="22">
        <f t="shared" si="9"/>
        <v>0</v>
      </c>
      <c r="Y47" s="22">
        <f t="shared" si="9"/>
        <v>0</v>
      </c>
      <c r="Z47" s="22">
        <f t="shared" si="9"/>
        <v>0</v>
      </c>
      <c r="AA47" s="22">
        <f t="shared" si="9"/>
        <v>0</v>
      </c>
      <c r="AB47" s="22">
        <f t="shared" si="9"/>
        <v>0</v>
      </c>
      <c r="AC47" s="22">
        <f t="shared" si="9"/>
        <v>0</v>
      </c>
      <c r="AD47" s="22">
        <f t="shared" si="9"/>
        <v>0</v>
      </c>
      <c r="AE47" s="22">
        <f t="shared" si="9"/>
        <v>0</v>
      </c>
      <c r="AF47" s="22">
        <f t="shared" si="9"/>
        <v>0</v>
      </c>
      <c r="AG47" s="22">
        <f t="shared" si="9"/>
        <v>0</v>
      </c>
      <c r="AH47" s="22">
        <f t="shared" si="9"/>
        <v>0</v>
      </c>
      <c r="AI47" s="22">
        <f t="shared" si="9"/>
        <v>0</v>
      </c>
      <c r="AJ47" s="22">
        <f t="shared" si="9"/>
        <v>0</v>
      </c>
      <c r="AK47" s="22">
        <f t="shared" si="9"/>
        <v>0</v>
      </c>
      <c r="AL47" s="22">
        <f t="shared" si="9"/>
        <v>0</v>
      </c>
      <c r="AM47" s="22">
        <f t="shared" si="9"/>
        <v>0</v>
      </c>
      <c r="AN47" s="22">
        <f t="shared" si="9"/>
        <v>0</v>
      </c>
      <c r="AO47" s="22">
        <f t="shared" si="9"/>
        <v>4</v>
      </c>
      <c r="AP47" s="22">
        <f t="shared" si="9"/>
        <v>0</v>
      </c>
      <c r="AQ47" s="22">
        <f t="shared" si="9"/>
        <v>0</v>
      </c>
      <c r="AR47" s="22">
        <f t="shared" si="9"/>
        <v>0</v>
      </c>
      <c r="AS47" s="22">
        <f t="shared" si="9"/>
        <v>0</v>
      </c>
      <c r="AT47" s="22">
        <f t="shared" si="9"/>
        <v>0</v>
      </c>
      <c r="AU47" s="22">
        <f t="shared" si="9"/>
        <v>0</v>
      </c>
      <c r="AV47" s="22">
        <f t="shared" si="9"/>
        <v>0</v>
      </c>
      <c r="AW47" s="22">
        <f t="shared" si="9"/>
        <v>2</v>
      </c>
      <c r="AX47" s="11">
        <f t="shared" si="9"/>
        <v>6</v>
      </c>
      <c r="AY47" s="22">
        <f t="shared" si="9"/>
        <v>0</v>
      </c>
      <c r="AZ47" s="22">
        <f t="shared" si="9"/>
        <v>0</v>
      </c>
      <c r="BA47" s="22">
        <f t="shared" si="9"/>
        <v>0</v>
      </c>
      <c r="BB47" s="22">
        <f t="shared" si="9"/>
        <v>0</v>
      </c>
      <c r="BC47" s="22">
        <f t="shared" si="9"/>
        <v>0</v>
      </c>
      <c r="BD47" s="22">
        <f t="shared" si="9"/>
        <v>0</v>
      </c>
      <c r="BE47" s="22">
        <f t="shared" si="9"/>
        <v>0</v>
      </c>
      <c r="BF47" s="22">
        <f t="shared" si="9"/>
        <v>0</v>
      </c>
      <c r="BG47" s="32">
        <f t="shared" si="9"/>
        <v>12</v>
      </c>
    </row>
    <row r="48" spans="1:59" s="26" customFormat="1" ht="15" customHeight="1">
      <c r="A48" s="64"/>
      <c r="B48" s="46" t="s">
        <v>86</v>
      </c>
      <c r="C48" s="69" t="s">
        <v>87</v>
      </c>
      <c r="D48" s="25" t="s">
        <v>113</v>
      </c>
      <c r="E48" s="22">
        <f>SUM(E73,E52)</f>
        <v>0</v>
      </c>
      <c r="F48" s="22">
        <f t="shared" si="9"/>
        <v>0</v>
      </c>
      <c r="G48" s="22">
        <f t="shared" si="9"/>
        <v>0</v>
      </c>
      <c r="H48" s="22">
        <f t="shared" si="9"/>
        <v>0</v>
      </c>
      <c r="I48" s="22">
        <f t="shared" si="9"/>
        <v>0</v>
      </c>
      <c r="J48" s="22">
        <f t="shared" si="9"/>
        <v>0</v>
      </c>
      <c r="K48" s="22">
        <f t="shared" si="9"/>
        <v>0</v>
      </c>
      <c r="L48" s="22">
        <f t="shared" si="9"/>
        <v>0</v>
      </c>
      <c r="M48" s="22">
        <f t="shared" si="9"/>
        <v>0</v>
      </c>
      <c r="N48" s="22">
        <f t="shared" si="9"/>
        <v>12</v>
      </c>
      <c r="O48" s="22">
        <f t="shared" si="9"/>
        <v>0</v>
      </c>
      <c r="P48" s="22">
        <f t="shared" si="9"/>
        <v>0</v>
      </c>
      <c r="Q48" s="22">
        <f t="shared" si="9"/>
        <v>0</v>
      </c>
      <c r="R48" s="22">
        <f t="shared" si="9"/>
        <v>0</v>
      </c>
      <c r="S48" s="22">
        <f t="shared" si="9"/>
        <v>0</v>
      </c>
      <c r="T48" s="22">
        <f t="shared" si="9"/>
        <v>0</v>
      </c>
      <c r="U48" s="22">
        <f t="shared" si="9"/>
        <v>6</v>
      </c>
      <c r="V48" s="11">
        <f t="shared" si="9"/>
        <v>18</v>
      </c>
      <c r="W48" s="22">
        <f t="shared" si="9"/>
        <v>0</v>
      </c>
      <c r="X48" s="22">
        <f t="shared" si="9"/>
        <v>0</v>
      </c>
      <c r="Y48" s="22">
        <f t="shared" si="9"/>
        <v>0</v>
      </c>
      <c r="Z48" s="22">
        <f t="shared" si="9"/>
        <v>0</v>
      </c>
      <c r="AA48" s="22">
        <f t="shared" si="9"/>
        <v>0</v>
      </c>
      <c r="AB48" s="22">
        <f t="shared" si="9"/>
        <v>0</v>
      </c>
      <c r="AC48" s="22">
        <f t="shared" si="9"/>
        <v>0</v>
      </c>
      <c r="AD48" s="22">
        <f t="shared" si="9"/>
        <v>0</v>
      </c>
      <c r="AE48" s="22">
        <f t="shared" si="9"/>
        <v>0</v>
      </c>
      <c r="AF48" s="22">
        <f t="shared" si="9"/>
        <v>0</v>
      </c>
      <c r="AG48" s="22">
        <f t="shared" si="9"/>
        <v>0</v>
      </c>
      <c r="AH48" s="22">
        <f t="shared" si="9"/>
        <v>0</v>
      </c>
      <c r="AI48" s="22">
        <f t="shared" si="9"/>
        <v>0</v>
      </c>
      <c r="AJ48" s="22">
        <f t="shared" si="9"/>
        <v>0</v>
      </c>
      <c r="AK48" s="22">
        <f t="shared" si="9"/>
        <v>0</v>
      </c>
      <c r="AL48" s="22">
        <f t="shared" si="9"/>
        <v>0</v>
      </c>
      <c r="AM48" s="22">
        <f t="shared" si="9"/>
        <v>0</v>
      </c>
      <c r="AN48" s="22">
        <f t="shared" si="9"/>
        <v>0</v>
      </c>
      <c r="AO48" s="22">
        <f t="shared" si="9"/>
        <v>6</v>
      </c>
      <c r="AP48" s="22">
        <f t="shared" si="9"/>
        <v>6</v>
      </c>
      <c r="AQ48" s="22">
        <f t="shared" si="9"/>
        <v>0</v>
      </c>
      <c r="AR48" s="22">
        <f t="shared" si="9"/>
        <v>0</v>
      </c>
      <c r="AS48" s="22">
        <f t="shared" si="9"/>
        <v>0</v>
      </c>
      <c r="AT48" s="22">
        <f t="shared" si="9"/>
        <v>0</v>
      </c>
      <c r="AU48" s="22">
        <f t="shared" si="9"/>
        <v>0</v>
      </c>
      <c r="AV48" s="22">
        <f t="shared" si="9"/>
        <v>0</v>
      </c>
      <c r="AW48" s="22">
        <f t="shared" si="9"/>
        <v>6</v>
      </c>
      <c r="AX48" s="11">
        <f t="shared" si="9"/>
        <v>18</v>
      </c>
      <c r="AY48" s="22">
        <f t="shared" si="9"/>
        <v>0</v>
      </c>
      <c r="AZ48" s="22">
        <f t="shared" si="9"/>
        <v>0</v>
      </c>
      <c r="BA48" s="22">
        <f t="shared" si="9"/>
        <v>0</v>
      </c>
      <c r="BB48" s="22">
        <f t="shared" si="9"/>
        <v>0</v>
      </c>
      <c r="BC48" s="22">
        <f t="shared" si="9"/>
        <v>0</v>
      </c>
      <c r="BD48" s="22">
        <f t="shared" si="9"/>
        <v>0</v>
      </c>
      <c r="BE48" s="22">
        <f t="shared" si="9"/>
        <v>0</v>
      </c>
      <c r="BF48" s="22">
        <f t="shared" si="9"/>
        <v>0</v>
      </c>
      <c r="BG48" s="32">
        <f t="shared" si="9"/>
        <v>36</v>
      </c>
    </row>
    <row r="49" spans="1:59" s="26" customFormat="1" ht="15" customHeight="1">
      <c r="A49" s="64"/>
      <c r="B49" s="46" t="s">
        <v>92</v>
      </c>
      <c r="C49" s="67" t="s">
        <v>93</v>
      </c>
      <c r="D49" s="25" t="s">
        <v>36</v>
      </c>
      <c r="E49" s="22">
        <f>SUM(E53,E57,E61)+E65+E66+E67</f>
        <v>22</v>
      </c>
      <c r="F49" s="22">
        <f aca="true" t="shared" si="11" ref="F49:BG49">SUM(F53,F57,F61)+F65+F66+F67</f>
        <v>22</v>
      </c>
      <c r="G49" s="22">
        <f t="shared" si="11"/>
        <v>22</v>
      </c>
      <c r="H49" s="22">
        <f t="shared" si="11"/>
        <v>24</v>
      </c>
      <c r="I49" s="22">
        <f t="shared" si="11"/>
        <v>22</v>
      </c>
      <c r="J49" s="22">
        <f t="shared" si="11"/>
        <v>24</v>
      </c>
      <c r="K49" s="22">
        <f t="shared" si="11"/>
        <v>22</v>
      </c>
      <c r="L49" s="22">
        <f t="shared" si="11"/>
        <v>24</v>
      </c>
      <c r="M49" s="22">
        <f t="shared" si="11"/>
        <v>22</v>
      </c>
      <c r="N49" s="22">
        <f t="shared" si="11"/>
        <v>28</v>
      </c>
      <c r="O49" s="22">
        <f t="shared" si="11"/>
        <v>36</v>
      </c>
      <c r="P49" s="22">
        <f t="shared" si="11"/>
        <v>36</v>
      </c>
      <c r="Q49" s="22">
        <f t="shared" si="11"/>
        <v>36</v>
      </c>
      <c r="R49" s="22">
        <f t="shared" si="11"/>
        <v>36</v>
      </c>
      <c r="S49" s="22">
        <f t="shared" si="11"/>
        <v>36</v>
      </c>
      <c r="T49" s="22">
        <f t="shared" si="11"/>
        <v>36</v>
      </c>
      <c r="U49" s="22">
        <f t="shared" si="11"/>
        <v>32</v>
      </c>
      <c r="V49" s="11">
        <f t="shared" si="11"/>
        <v>480</v>
      </c>
      <c r="W49" s="22">
        <f t="shared" si="11"/>
        <v>0</v>
      </c>
      <c r="X49" s="22">
        <f t="shared" si="11"/>
        <v>0</v>
      </c>
      <c r="Y49" s="22">
        <f t="shared" si="11"/>
        <v>0</v>
      </c>
      <c r="Z49" s="22">
        <f t="shared" si="11"/>
        <v>0</v>
      </c>
      <c r="AA49" s="22">
        <f t="shared" si="11"/>
        <v>0</v>
      </c>
      <c r="AB49" s="22">
        <f t="shared" si="11"/>
        <v>0</v>
      </c>
      <c r="AC49" s="22">
        <f t="shared" si="11"/>
        <v>0</v>
      </c>
      <c r="AD49" s="22">
        <f t="shared" si="11"/>
        <v>0</v>
      </c>
      <c r="AE49" s="22">
        <f t="shared" si="11"/>
        <v>0</v>
      </c>
      <c r="AF49" s="22">
        <f t="shared" si="11"/>
        <v>0</v>
      </c>
      <c r="AG49" s="22">
        <f t="shared" si="11"/>
        <v>0</v>
      </c>
      <c r="AH49" s="22">
        <f t="shared" si="11"/>
        <v>0</v>
      </c>
      <c r="AI49" s="22">
        <f t="shared" si="11"/>
        <v>0</v>
      </c>
      <c r="AJ49" s="22">
        <f t="shared" si="11"/>
        <v>0</v>
      </c>
      <c r="AK49" s="22">
        <f t="shared" si="11"/>
        <v>0</v>
      </c>
      <c r="AL49" s="22">
        <f t="shared" si="11"/>
        <v>0</v>
      </c>
      <c r="AM49" s="22">
        <f t="shared" si="11"/>
        <v>0</v>
      </c>
      <c r="AN49" s="22">
        <f t="shared" si="11"/>
        <v>0</v>
      </c>
      <c r="AO49" s="22">
        <f t="shared" si="11"/>
        <v>0</v>
      </c>
      <c r="AP49" s="22">
        <f t="shared" si="11"/>
        <v>0</v>
      </c>
      <c r="AQ49" s="22">
        <f t="shared" si="11"/>
        <v>0</v>
      </c>
      <c r="AR49" s="22">
        <f t="shared" si="11"/>
        <v>0</v>
      </c>
      <c r="AS49" s="22">
        <f t="shared" si="11"/>
        <v>0</v>
      </c>
      <c r="AT49" s="22">
        <f t="shared" si="11"/>
        <v>0</v>
      </c>
      <c r="AU49" s="22">
        <f t="shared" si="11"/>
        <v>0</v>
      </c>
      <c r="AV49" s="22">
        <f t="shared" si="11"/>
        <v>0</v>
      </c>
      <c r="AW49" s="22">
        <f t="shared" si="11"/>
        <v>0</v>
      </c>
      <c r="AX49" s="11">
        <f t="shared" si="11"/>
        <v>0</v>
      </c>
      <c r="AY49" s="22">
        <f t="shared" si="11"/>
        <v>0</v>
      </c>
      <c r="AZ49" s="22">
        <f t="shared" si="11"/>
        <v>0</v>
      </c>
      <c r="BA49" s="22">
        <f t="shared" si="11"/>
        <v>0</v>
      </c>
      <c r="BB49" s="22">
        <f t="shared" si="11"/>
        <v>0</v>
      </c>
      <c r="BC49" s="22">
        <f t="shared" si="11"/>
        <v>0</v>
      </c>
      <c r="BD49" s="22">
        <f t="shared" si="11"/>
        <v>0</v>
      </c>
      <c r="BE49" s="22">
        <f t="shared" si="11"/>
        <v>0</v>
      </c>
      <c r="BF49" s="22">
        <f t="shared" si="11"/>
        <v>0</v>
      </c>
      <c r="BG49" s="32">
        <f t="shared" si="11"/>
        <v>480</v>
      </c>
    </row>
    <row r="50" spans="1:59" s="26" customFormat="1" ht="15" customHeight="1">
      <c r="A50" s="64"/>
      <c r="B50" s="46" t="s">
        <v>92</v>
      </c>
      <c r="C50" s="68" t="s">
        <v>93</v>
      </c>
      <c r="D50" s="25" t="s">
        <v>37</v>
      </c>
      <c r="E50" s="22">
        <f>SUM(E54,E58,E62)</f>
        <v>0</v>
      </c>
      <c r="F50" s="22">
        <f aca="true" t="shared" si="12" ref="F50:BG50">SUM(F54,F58,F62)</f>
        <v>0</v>
      </c>
      <c r="G50" s="22">
        <f t="shared" si="12"/>
        <v>0</v>
      </c>
      <c r="H50" s="22">
        <f t="shared" si="12"/>
        <v>0</v>
      </c>
      <c r="I50" s="22">
        <f t="shared" si="12"/>
        <v>2</v>
      </c>
      <c r="J50" s="22">
        <f t="shared" si="12"/>
        <v>2</v>
      </c>
      <c r="K50" s="22">
        <f t="shared" si="12"/>
        <v>2</v>
      </c>
      <c r="L50" s="22">
        <f t="shared" si="12"/>
        <v>6</v>
      </c>
      <c r="M50" s="22">
        <f t="shared" si="12"/>
        <v>4</v>
      </c>
      <c r="N50" s="22">
        <f t="shared" si="12"/>
        <v>0</v>
      </c>
      <c r="O50" s="22">
        <f t="shared" si="12"/>
        <v>0</v>
      </c>
      <c r="P50" s="22">
        <f t="shared" si="12"/>
        <v>0</v>
      </c>
      <c r="Q50" s="22">
        <f t="shared" si="12"/>
        <v>0</v>
      </c>
      <c r="R50" s="22">
        <f t="shared" si="12"/>
        <v>0</v>
      </c>
      <c r="S50" s="22">
        <f t="shared" si="12"/>
        <v>0</v>
      </c>
      <c r="T50" s="22">
        <f t="shared" si="12"/>
        <v>0</v>
      </c>
      <c r="U50" s="22">
        <f t="shared" si="12"/>
        <v>0</v>
      </c>
      <c r="V50" s="11">
        <f t="shared" si="12"/>
        <v>16</v>
      </c>
      <c r="W50" s="22">
        <f t="shared" si="12"/>
        <v>0</v>
      </c>
      <c r="X50" s="22">
        <f t="shared" si="12"/>
        <v>0</v>
      </c>
      <c r="Y50" s="22">
        <f t="shared" si="12"/>
        <v>0</v>
      </c>
      <c r="Z50" s="22">
        <f t="shared" si="12"/>
        <v>0</v>
      </c>
      <c r="AA50" s="22">
        <f t="shared" si="12"/>
        <v>0</v>
      </c>
      <c r="AB50" s="22">
        <f t="shared" si="12"/>
        <v>0</v>
      </c>
      <c r="AC50" s="22">
        <f t="shared" si="12"/>
        <v>0</v>
      </c>
      <c r="AD50" s="22">
        <f t="shared" si="12"/>
        <v>0</v>
      </c>
      <c r="AE50" s="22">
        <f t="shared" si="12"/>
        <v>0</v>
      </c>
      <c r="AF50" s="22">
        <f t="shared" si="12"/>
        <v>0</v>
      </c>
      <c r="AG50" s="22">
        <f t="shared" si="12"/>
        <v>0</v>
      </c>
      <c r="AH50" s="22">
        <f t="shared" si="12"/>
        <v>0</v>
      </c>
      <c r="AI50" s="22">
        <f t="shared" si="12"/>
        <v>0</v>
      </c>
      <c r="AJ50" s="22">
        <f t="shared" si="12"/>
        <v>0</v>
      </c>
      <c r="AK50" s="22">
        <f t="shared" si="12"/>
        <v>0</v>
      </c>
      <c r="AL50" s="22">
        <f t="shared" si="12"/>
        <v>0</v>
      </c>
      <c r="AM50" s="22">
        <f t="shared" si="12"/>
        <v>0</v>
      </c>
      <c r="AN50" s="22">
        <f t="shared" si="12"/>
        <v>0</v>
      </c>
      <c r="AO50" s="22">
        <f t="shared" si="12"/>
        <v>0</v>
      </c>
      <c r="AP50" s="22">
        <f t="shared" si="12"/>
        <v>0</v>
      </c>
      <c r="AQ50" s="22">
        <f t="shared" si="12"/>
        <v>0</v>
      </c>
      <c r="AR50" s="22">
        <f t="shared" si="12"/>
        <v>0</v>
      </c>
      <c r="AS50" s="22">
        <f t="shared" si="12"/>
        <v>0</v>
      </c>
      <c r="AT50" s="22">
        <f t="shared" si="12"/>
        <v>0</v>
      </c>
      <c r="AU50" s="22">
        <f t="shared" si="12"/>
        <v>0</v>
      </c>
      <c r="AV50" s="22">
        <f t="shared" si="12"/>
        <v>0</v>
      </c>
      <c r="AW50" s="22">
        <f t="shared" si="12"/>
        <v>0</v>
      </c>
      <c r="AX50" s="11">
        <f t="shared" si="12"/>
        <v>0</v>
      </c>
      <c r="AY50" s="22">
        <f t="shared" si="12"/>
        <v>0</v>
      </c>
      <c r="AZ50" s="22">
        <f t="shared" si="12"/>
        <v>0</v>
      </c>
      <c r="BA50" s="22">
        <f t="shared" si="12"/>
        <v>0</v>
      </c>
      <c r="BB50" s="22">
        <f t="shared" si="12"/>
        <v>0</v>
      </c>
      <c r="BC50" s="22">
        <f t="shared" si="12"/>
        <v>0</v>
      </c>
      <c r="BD50" s="22">
        <f t="shared" si="12"/>
        <v>0</v>
      </c>
      <c r="BE50" s="22">
        <f t="shared" si="12"/>
        <v>0</v>
      </c>
      <c r="BF50" s="22">
        <f t="shared" si="12"/>
        <v>0</v>
      </c>
      <c r="BG50" s="32">
        <f t="shared" si="12"/>
        <v>16</v>
      </c>
    </row>
    <row r="51" spans="1:59" s="26" customFormat="1" ht="15" customHeight="1">
      <c r="A51" s="64"/>
      <c r="B51" s="46" t="s">
        <v>92</v>
      </c>
      <c r="C51" s="68" t="s">
        <v>93</v>
      </c>
      <c r="D51" s="25" t="s">
        <v>112</v>
      </c>
      <c r="E51" s="22">
        <f>SUM(E55,E59,E63)+E68</f>
        <v>0</v>
      </c>
      <c r="F51" s="22">
        <f aca="true" t="shared" si="13" ref="F51:BG51">SUM(F55,F59,F63)+F68</f>
        <v>0</v>
      </c>
      <c r="G51" s="22">
        <f t="shared" si="13"/>
        <v>0</v>
      </c>
      <c r="H51" s="22">
        <f t="shared" si="13"/>
        <v>0</v>
      </c>
      <c r="I51" s="22">
        <f t="shared" si="13"/>
        <v>0</v>
      </c>
      <c r="J51" s="22">
        <f t="shared" si="13"/>
        <v>0</v>
      </c>
      <c r="K51" s="22">
        <f t="shared" si="13"/>
        <v>0</v>
      </c>
      <c r="L51" s="22">
        <f t="shared" si="13"/>
        <v>0</v>
      </c>
      <c r="M51" s="22">
        <f t="shared" si="13"/>
        <v>2</v>
      </c>
      <c r="N51" s="22">
        <f t="shared" si="13"/>
        <v>2</v>
      </c>
      <c r="O51" s="22">
        <f t="shared" si="13"/>
        <v>0</v>
      </c>
      <c r="P51" s="22">
        <f t="shared" si="13"/>
        <v>0</v>
      </c>
      <c r="Q51" s="22">
        <f t="shared" si="13"/>
        <v>0</v>
      </c>
      <c r="R51" s="22">
        <f t="shared" si="13"/>
        <v>0</v>
      </c>
      <c r="S51" s="22">
        <f t="shared" si="13"/>
        <v>0</v>
      </c>
      <c r="T51" s="22">
        <f t="shared" si="13"/>
        <v>0</v>
      </c>
      <c r="U51" s="22">
        <f t="shared" si="13"/>
        <v>2</v>
      </c>
      <c r="V51" s="11">
        <f t="shared" si="13"/>
        <v>6</v>
      </c>
      <c r="W51" s="22">
        <f t="shared" si="13"/>
        <v>0</v>
      </c>
      <c r="X51" s="22">
        <f t="shared" si="13"/>
        <v>0</v>
      </c>
      <c r="Y51" s="22">
        <f t="shared" si="13"/>
        <v>0</v>
      </c>
      <c r="Z51" s="22">
        <f t="shared" si="13"/>
        <v>0</v>
      </c>
      <c r="AA51" s="22">
        <f t="shared" si="13"/>
        <v>0</v>
      </c>
      <c r="AB51" s="22">
        <f t="shared" si="13"/>
        <v>0</v>
      </c>
      <c r="AC51" s="22">
        <f t="shared" si="13"/>
        <v>0</v>
      </c>
      <c r="AD51" s="22">
        <f t="shared" si="13"/>
        <v>0</v>
      </c>
      <c r="AE51" s="22">
        <f t="shared" si="13"/>
        <v>0</v>
      </c>
      <c r="AF51" s="22">
        <f t="shared" si="13"/>
        <v>0</v>
      </c>
      <c r="AG51" s="22">
        <f t="shared" si="13"/>
        <v>0</v>
      </c>
      <c r="AH51" s="22">
        <f t="shared" si="13"/>
        <v>0</v>
      </c>
      <c r="AI51" s="22">
        <f t="shared" si="13"/>
        <v>0</v>
      </c>
      <c r="AJ51" s="22">
        <f t="shared" si="13"/>
        <v>0</v>
      </c>
      <c r="AK51" s="22">
        <f t="shared" si="13"/>
        <v>0</v>
      </c>
      <c r="AL51" s="22">
        <f t="shared" si="13"/>
        <v>0</v>
      </c>
      <c r="AM51" s="22">
        <f t="shared" si="13"/>
        <v>0</v>
      </c>
      <c r="AN51" s="22">
        <f t="shared" si="13"/>
        <v>0</v>
      </c>
      <c r="AO51" s="22">
        <f t="shared" si="13"/>
        <v>0</v>
      </c>
      <c r="AP51" s="22">
        <f t="shared" si="13"/>
        <v>0</v>
      </c>
      <c r="AQ51" s="22">
        <f t="shared" si="13"/>
        <v>0</v>
      </c>
      <c r="AR51" s="22">
        <f t="shared" si="13"/>
        <v>0</v>
      </c>
      <c r="AS51" s="22">
        <f t="shared" si="13"/>
        <v>0</v>
      </c>
      <c r="AT51" s="22">
        <f t="shared" si="13"/>
        <v>0</v>
      </c>
      <c r="AU51" s="22">
        <f t="shared" si="13"/>
        <v>0</v>
      </c>
      <c r="AV51" s="22">
        <f t="shared" si="13"/>
        <v>0</v>
      </c>
      <c r="AW51" s="22">
        <f t="shared" si="13"/>
        <v>0</v>
      </c>
      <c r="AX51" s="11">
        <f t="shared" si="13"/>
        <v>0</v>
      </c>
      <c r="AY51" s="22">
        <f t="shared" si="13"/>
        <v>0</v>
      </c>
      <c r="AZ51" s="22">
        <f t="shared" si="13"/>
        <v>0</v>
      </c>
      <c r="BA51" s="22">
        <f t="shared" si="13"/>
        <v>0</v>
      </c>
      <c r="BB51" s="22">
        <f t="shared" si="13"/>
        <v>0</v>
      </c>
      <c r="BC51" s="22">
        <f t="shared" si="13"/>
        <v>0</v>
      </c>
      <c r="BD51" s="22">
        <f t="shared" si="13"/>
        <v>0</v>
      </c>
      <c r="BE51" s="22">
        <f t="shared" si="13"/>
        <v>0</v>
      </c>
      <c r="BF51" s="22">
        <f t="shared" si="13"/>
        <v>0</v>
      </c>
      <c r="BG51" s="32">
        <f t="shared" si="13"/>
        <v>6</v>
      </c>
    </row>
    <row r="52" spans="1:59" s="26" customFormat="1" ht="15" customHeight="1">
      <c r="A52" s="64"/>
      <c r="B52" s="46" t="s">
        <v>92</v>
      </c>
      <c r="C52" s="69" t="s">
        <v>93</v>
      </c>
      <c r="D52" s="25" t="s">
        <v>113</v>
      </c>
      <c r="E52" s="22">
        <f>SUM(E56,E60,E64)+E69</f>
        <v>0</v>
      </c>
      <c r="F52" s="22">
        <f aca="true" t="shared" si="14" ref="F52:BG52">SUM(F56,F60,F64)+F69</f>
        <v>0</v>
      </c>
      <c r="G52" s="22">
        <f t="shared" si="14"/>
        <v>0</v>
      </c>
      <c r="H52" s="22">
        <f t="shared" si="14"/>
        <v>0</v>
      </c>
      <c r="I52" s="22">
        <f t="shared" si="14"/>
        <v>0</v>
      </c>
      <c r="J52" s="22">
        <f t="shared" si="14"/>
        <v>0</v>
      </c>
      <c r="K52" s="22">
        <f t="shared" si="14"/>
        <v>0</v>
      </c>
      <c r="L52" s="22">
        <f t="shared" si="14"/>
        <v>0</v>
      </c>
      <c r="M52" s="22">
        <f t="shared" si="14"/>
        <v>0</v>
      </c>
      <c r="N52" s="22">
        <f t="shared" si="14"/>
        <v>12</v>
      </c>
      <c r="O52" s="22">
        <f t="shared" si="14"/>
        <v>0</v>
      </c>
      <c r="P52" s="22">
        <f t="shared" si="14"/>
        <v>0</v>
      </c>
      <c r="Q52" s="22">
        <f t="shared" si="14"/>
        <v>0</v>
      </c>
      <c r="R52" s="22">
        <f t="shared" si="14"/>
        <v>0</v>
      </c>
      <c r="S52" s="22">
        <f t="shared" si="14"/>
        <v>0</v>
      </c>
      <c r="T52" s="22">
        <f t="shared" si="14"/>
        <v>0</v>
      </c>
      <c r="U52" s="22">
        <f t="shared" si="14"/>
        <v>6</v>
      </c>
      <c r="V52" s="11">
        <f t="shared" si="14"/>
        <v>18</v>
      </c>
      <c r="W52" s="22">
        <f t="shared" si="14"/>
        <v>0</v>
      </c>
      <c r="X52" s="22">
        <f t="shared" si="14"/>
        <v>0</v>
      </c>
      <c r="Y52" s="22">
        <f t="shared" si="14"/>
        <v>0</v>
      </c>
      <c r="Z52" s="22">
        <f t="shared" si="14"/>
        <v>0</v>
      </c>
      <c r="AA52" s="22">
        <f t="shared" si="14"/>
        <v>0</v>
      </c>
      <c r="AB52" s="22">
        <f t="shared" si="14"/>
        <v>0</v>
      </c>
      <c r="AC52" s="22">
        <f t="shared" si="14"/>
        <v>0</v>
      </c>
      <c r="AD52" s="22">
        <f t="shared" si="14"/>
        <v>0</v>
      </c>
      <c r="AE52" s="22">
        <f t="shared" si="14"/>
        <v>0</v>
      </c>
      <c r="AF52" s="22">
        <f t="shared" si="14"/>
        <v>0</v>
      </c>
      <c r="AG52" s="22">
        <f t="shared" si="14"/>
        <v>0</v>
      </c>
      <c r="AH52" s="22">
        <f t="shared" si="14"/>
        <v>0</v>
      </c>
      <c r="AI52" s="22">
        <f t="shared" si="14"/>
        <v>0</v>
      </c>
      <c r="AJ52" s="22">
        <f t="shared" si="14"/>
        <v>0</v>
      </c>
      <c r="AK52" s="22">
        <f t="shared" si="14"/>
        <v>0</v>
      </c>
      <c r="AL52" s="22">
        <f t="shared" si="14"/>
        <v>0</v>
      </c>
      <c r="AM52" s="22">
        <f t="shared" si="14"/>
        <v>0</v>
      </c>
      <c r="AN52" s="22">
        <f t="shared" si="14"/>
        <v>0</v>
      </c>
      <c r="AO52" s="22">
        <f t="shared" si="14"/>
        <v>0</v>
      </c>
      <c r="AP52" s="22">
        <f t="shared" si="14"/>
        <v>0</v>
      </c>
      <c r="AQ52" s="22">
        <f t="shared" si="14"/>
        <v>0</v>
      </c>
      <c r="AR52" s="22">
        <f t="shared" si="14"/>
        <v>0</v>
      </c>
      <c r="AS52" s="22">
        <f t="shared" si="14"/>
        <v>0</v>
      </c>
      <c r="AT52" s="22">
        <f t="shared" si="14"/>
        <v>0</v>
      </c>
      <c r="AU52" s="22">
        <f t="shared" si="14"/>
        <v>0</v>
      </c>
      <c r="AV52" s="22">
        <f t="shared" si="14"/>
        <v>0</v>
      </c>
      <c r="AW52" s="22">
        <f t="shared" si="14"/>
        <v>0</v>
      </c>
      <c r="AX52" s="11">
        <f t="shared" si="14"/>
        <v>0</v>
      </c>
      <c r="AY52" s="22">
        <f t="shared" si="14"/>
        <v>0</v>
      </c>
      <c r="AZ52" s="22">
        <f t="shared" si="14"/>
        <v>0</v>
      </c>
      <c r="BA52" s="22">
        <f t="shared" si="14"/>
        <v>0</v>
      </c>
      <c r="BB52" s="22">
        <f t="shared" si="14"/>
        <v>0</v>
      </c>
      <c r="BC52" s="22">
        <f t="shared" si="14"/>
        <v>0</v>
      </c>
      <c r="BD52" s="22">
        <f t="shared" si="14"/>
        <v>0</v>
      </c>
      <c r="BE52" s="22">
        <f t="shared" si="14"/>
        <v>0</v>
      </c>
      <c r="BF52" s="22">
        <f t="shared" si="14"/>
        <v>0</v>
      </c>
      <c r="BG52" s="32">
        <f t="shared" si="14"/>
        <v>18</v>
      </c>
    </row>
    <row r="53" spans="1:59" s="35" customFormat="1" ht="15" customHeight="1">
      <c r="A53" s="64"/>
      <c r="B53" s="42" t="s">
        <v>94</v>
      </c>
      <c r="C53" s="47" t="s">
        <v>95</v>
      </c>
      <c r="D53" s="6" t="s">
        <v>36</v>
      </c>
      <c r="E53" s="13">
        <v>8</v>
      </c>
      <c r="F53" s="13">
        <v>8</v>
      </c>
      <c r="G53" s="13">
        <v>8</v>
      </c>
      <c r="H53" s="13">
        <v>8</v>
      </c>
      <c r="I53" s="13">
        <v>8</v>
      </c>
      <c r="J53" s="13">
        <v>8</v>
      </c>
      <c r="K53" s="13">
        <v>8</v>
      </c>
      <c r="L53" s="13">
        <v>8</v>
      </c>
      <c r="M53" s="13">
        <v>10</v>
      </c>
      <c r="N53" s="24">
        <v>8</v>
      </c>
      <c r="O53" s="13"/>
      <c r="P53" s="13"/>
      <c r="Q53" s="13"/>
      <c r="R53" s="13"/>
      <c r="S53" s="13"/>
      <c r="T53" s="13"/>
      <c r="U53" s="13"/>
      <c r="V53" s="8">
        <f aca="true" t="shared" si="15" ref="V53:V69">SUM(E53:U53)</f>
        <v>82</v>
      </c>
      <c r="W53" s="9">
        <v>0</v>
      </c>
      <c r="X53" s="9">
        <v>0</v>
      </c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8">
        <f aca="true" t="shared" si="16" ref="AX53:AX69">SUM(Y53:AW53)</f>
        <v>0</v>
      </c>
      <c r="AY53" s="9">
        <v>0</v>
      </c>
      <c r="AZ53" s="9">
        <v>0</v>
      </c>
      <c r="BA53" s="9">
        <v>0</v>
      </c>
      <c r="BB53" s="9">
        <v>0</v>
      </c>
      <c r="BC53" s="9">
        <v>0</v>
      </c>
      <c r="BD53" s="9">
        <v>0</v>
      </c>
      <c r="BE53" s="9">
        <v>0</v>
      </c>
      <c r="BF53" s="9">
        <v>0</v>
      </c>
      <c r="BG53" s="10">
        <f aca="true" t="shared" si="17" ref="BG53:BG69">SUM(V53+AX53)</f>
        <v>82</v>
      </c>
    </row>
    <row r="54" spans="1:59" s="35" customFormat="1" ht="15" customHeight="1">
      <c r="A54" s="64"/>
      <c r="B54" s="42" t="s">
        <v>94</v>
      </c>
      <c r="C54" s="88" t="s">
        <v>95</v>
      </c>
      <c r="D54" s="6" t="s">
        <v>37</v>
      </c>
      <c r="E54" s="13"/>
      <c r="F54" s="13"/>
      <c r="G54" s="13"/>
      <c r="H54" s="13"/>
      <c r="I54" s="13">
        <v>2</v>
      </c>
      <c r="J54" s="13">
        <v>2</v>
      </c>
      <c r="K54" s="13">
        <v>2</v>
      </c>
      <c r="L54" s="13">
        <v>2</v>
      </c>
      <c r="M54" s="13"/>
      <c r="N54" s="13"/>
      <c r="O54" s="13"/>
      <c r="P54" s="13"/>
      <c r="Q54" s="13"/>
      <c r="R54" s="13"/>
      <c r="S54" s="13"/>
      <c r="T54" s="13"/>
      <c r="U54" s="13"/>
      <c r="V54" s="8">
        <f t="shared" si="15"/>
        <v>8</v>
      </c>
      <c r="W54" s="9">
        <v>0</v>
      </c>
      <c r="X54" s="9">
        <v>0</v>
      </c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8">
        <f t="shared" si="16"/>
        <v>0</v>
      </c>
      <c r="AY54" s="9">
        <v>0</v>
      </c>
      <c r="AZ54" s="9">
        <v>0</v>
      </c>
      <c r="BA54" s="9">
        <v>0</v>
      </c>
      <c r="BB54" s="9">
        <v>0</v>
      </c>
      <c r="BC54" s="9">
        <v>0</v>
      </c>
      <c r="BD54" s="9">
        <v>0</v>
      </c>
      <c r="BE54" s="9">
        <v>0</v>
      </c>
      <c r="BF54" s="9">
        <v>0</v>
      </c>
      <c r="BG54" s="10">
        <f t="shared" si="17"/>
        <v>8</v>
      </c>
    </row>
    <row r="55" spans="1:59" s="35" customFormat="1" ht="15" customHeight="1">
      <c r="A55" s="64"/>
      <c r="B55" s="42" t="s">
        <v>94</v>
      </c>
      <c r="C55" s="88" t="s">
        <v>95</v>
      </c>
      <c r="D55" s="6" t="s">
        <v>112</v>
      </c>
      <c r="E55" s="13"/>
      <c r="F55" s="13"/>
      <c r="G55" s="13"/>
      <c r="H55" s="13"/>
      <c r="I55" s="13"/>
      <c r="J55" s="13"/>
      <c r="K55" s="13"/>
      <c r="L55" s="13"/>
      <c r="M55" s="13">
        <v>2</v>
      </c>
      <c r="N55" s="13"/>
      <c r="O55" s="13"/>
      <c r="P55" s="13"/>
      <c r="Q55" s="13"/>
      <c r="R55" s="13"/>
      <c r="S55" s="13"/>
      <c r="T55" s="13"/>
      <c r="U55" s="13"/>
      <c r="V55" s="8">
        <f t="shared" si="15"/>
        <v>2</v>
      </c>
      <c r="W55" s="9">
        <v>0</v>
      </c>
      <c r="X55" s="9">
        <v>0</v>
      </c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8">
        <f t="shared" si="16"/>
        <v>0</v>
      </c>
      <c r="AY55" s="9">
        <v>0</v>
      </c>
      <c r="AZ55" s="9">
        <v>0</v>
      </c>
      <c r="BA55" s="9">
        <v>0</v>
      </c>
      <c r="BB55" s="9">
        <v>0</v>
      </c>
      <c r="BC55" s="9">
        <v>0</v>
      </c>
      <c r="BD55" s="9">
        <v>0</v>
      </c>
      <c r="BE55" s="9">
        <v>0</v>
      </c>
      <c r="BF55" s="9">
        <v>0</v>
      </c>
      <c r="BG55" s="10">
        <f t="shared" si="17"/>
        <v>2</v>
      </c>
    </row>
    <row r="56" spans="1:59" s="35" customFormat="1" ht="15" customHeight="1">
      <c r="A56" s="64"/>
      <c r="B56" s="42" t="s">
        <v>94</v>
      </c>
      <c r="C56" s="48" t="s">
        <v>95</v>
      </c>
      <c r="D56" s="6" t="s">
        <v>113</v>
      </c>
      <c r="E56" s="13"/>
      <c r="F56" s="13"/>
      <c r="G56" s="13"/>
      <c r="H56" s="13"/>
      <c r="I56" s="13"/>
      <c r="J56" s="13"/>
      <c r="K56" s="13"/>
      <c r="L56" s="13"/>
      <c r="M56" s="13"/>
      <c r="N56" s="13">
        <v>6</v>
      </c>
      <c r="O56" s="13"/>
      <c r="P56" s="13"/>
      <c r="Q56" s="13"/>
      <c r="R56" s="13"/>
      <c r="S56" s="13"/>
      <c r="T56" s="13"/>
      <c r="U56" s="13"/>
      <c r="V56" s="8">
        <f t="shared" si="15"/>
        <v>6</v>
      </c>
      <c r="W56" s="9">
        <v>0</v>
      </c>
      <c r="X56" s="9">
        <v>0</v>
      </c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8">
        <f t="shared" si="16"/>
        <v>0</v>
      </c>
      <c r="AY56" s="9">
        <v>0</v>
      </c>
      <c r="AZ56" s="9">
        <v>0</v>
      </c>
      <c r="BA56" s="9">
        <v>0</v>
      </c>
      <c r="BB56" s="9">
        <v>0</v>
      </c>
      <c r="BC56" s="9">
        <v>0</v>
      </c>
      <c r="BD56" s="9">
        <v>0</v>
      </c>
      <c r="BE56" s="9">
        <v>0</v>
      </c>
      <c r="BF56" s="9">
        <v>0</v>
      </c>
      <c r="BG56" s="10">
        <f t="shared" si="17"/>
        <v>6</v>
      </c>
    </row>
    <row r="57" spans="1:59" s="35" customFormat="1" ht="15" customHeight="1">
      <c r="A57" s="64"/>
      <c r="B57" s="42" t="s">
        <v>96</v>
      </c>
      <c r="C57" s="47" t="s">
        <v>97</v>
      </c>
      <c r="D57" s="6" t="s">
        <v>36</v>
      </c>
      <c r="E57" s="13">
        <v>8</v>
      </c>
      <c r="F57" s="13">
        <v>8</v>
      </c>
      <c r="G57" s="13">
        <v>8</v>
      </c>
      <c r="H57" s="13">
        <v>8</v>
      </c>
      <c r="I57" s="13">
        <v>8</v>
      </c>
      <c r="J57" s="13">
        <v>8</v>
      </c>
      <c r="K57" s="13">
        <v>8</v>
      </c>
      <c r="L57" s="13">
        <v>8</v>
      </c>
      <c r="M57" s="13">
        <v>6</v>
      </c>
      <c r="N57" s="40">
        <v>4</v>
      </c>
      <c r="O57" s="13"/>
      <c r="P57" s="13"/>
      <c r="Q57" s="13"/>
      <c r="R57" s="13"/>
      <c r="S57" s="13"/>
      <c r="T57" s="13"/>
      <c r="U57" s="13"/>
      <c r="V57" s="8">
        <f t="shared" si="15"/>
        <v>74</v>
      </c>
      <c r="W57" s="9">
        <v>0</v>
      </c>
      <c r="X57" s="9">
        <v>0</v>
      </c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8">
        <f t="shared" si="16"/>
        <v>0</v>
      </c>
      <c r="AY57" s="9">
        <v>0</v>
      </c>
      <c r="AZ57" s="9">
        <v>0</v>
      </c>
      <c r="BA57" s="9">
        <v>0</v>
      </c>
      <c r="BB57" s="9">
        <v>0</v>
      </c>
      <c r="BC57" s="9">
        <v>0</v>
      </c>
      <c r="BD57" s="9">
        <v>0</v>
      </c>
      <c r="BE57" s="9">
        <v>0</v>
      </c>
      <c r="BF57" s="9">
        <v>0</v>
      </c>
      <c r="BG57" s="10">
        <f t="shared" si="17"/>
        <v>74</v>
      </c>
    </row>
    <row r="58" spans="1:59" s="35" customFormat="1" ht="15" customHeight="1">
      <c r="A58" s="64"/>
      <c r="B58" s="42" t="s">
        <v>96</v>
      </c>
      <c r="C58" s="88" t="s">
        <v>97</v>
      </c>
      <c r="D58" s="6" t="s">
        <v>37</v>
      </c>
      <c r="E58" s="13"/>
      <c r="F58" s="13"/>
      <c r="G58" s="13"/>
      <c r="H58" s="13"/>
      <c r="I58" s="13"/>
      <c r="J58" s="13"/>
      <c r="K58" s="13"/>
      <c r="L58" s="13">
        <v>2</v>
      </c>
      <c r="M58" s="13">
        <v>2</v>
      </c>
      <c r="N58" s="40"/>
      <c r="O58" s="13"/>
      <c r="P58" s="13"/>
      <c r="Q58" s="13"/>
      <c r="R58" s="13"/>
      <c r="S58" s="13"/>
      <c r="T58" s="13"/>
      <c r="U58" s="13"/>
      <c r="V58" s="8">
        <f t="shared" si="15"/>
        <v>4</v>
      </c>
      <c r="W58" s="9">
        <v>0</v>
      </c>
      <c r="X58" s="9">
        <v>0</v>
      </c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8">
        <f t="shared" si="16"/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9">
        <v>0</v>
      </c>
      <c r="BF58" s="9">
        <v>0</v>
      </c>
      <c r="BG58" s="10">
        <f t="shared" si="17"/>
        <v>4</v>
      </c>
    </row>
    <row r="59" spans="1:59" s="35" customFormat="1" ht="15" customHeight="1">
      <c r="A59" s="64"/>
      <c r="B59" s="42" t="s">
        <v>96</v>
      </c>
      <c r="C59" s="88" t="s">
        <v>97</v>
      </c>
      <c r="D59" s="6" t="s">
        <v>112</v>
      </c>
      <c r="E59" s="13"/>
      <c r="F59" s="13"/>
      <c r="G59" s="13"/>
      <c r="H59" s="13"/>
      <c r="I59" s="13"/>
      <c r="J59" s="13"/>
      <c r="K59" s="13"/>
      <c r="L59" s="13"/>
      <c r="M59" s="13"/>
      <c r="N59" s="40">
        <v>1</v>
      </c>
      <c r="O59" s="13"/>
      <c r="P59" s="13"/>
      <c r="Q59" s="13"/>
      <c r="R59" s="13"/>
      <c r="S59" s="13"/>
      <c r="T59" s="13"/>
      <c r="U59" s="13"/>
      <c r="V59" s="8">
        <f t="shared" si="15"/>
        <v>1</v>
      </c>
      <c r="W59" s="9">
        <v>0</v>
      </c>
      <c r="X59" s="9">
        <v>0</v>
      </c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8">
        <f t="shared" si="16"/>
        <v>0</v>
      </c>
      <c r="AY59" s="9">
        <v>0</v>
      </c>
      <c r="AZ59" s="9">
        <v>0</v>
      </c>
      <c r="BA59" s="9">
        <v>0</v>
      </c>
      <c r="BB59" s="9">
        <v>0</v>
      </c>
      <c r="BC59" s="9">
        <v>0</v>
      </c>
      <c r="BD59" s="9">
        <v>0</v>
      </c>
      <c r="BE59" s="9">
        <v>0</v>
      </c>
      <c r="BF59" s="9">
        <v>0</v>
      </c>
      <c r="BG59" s="10">
        <f t="shared" si="17"/>
        <v>1</v>
      </c>
    </row>
    <row r="60" spans="1:59" s="35" customFormat="1" ht="15" customHeight="1">
      <c r="A60" s="64"/>
      <c r="B60" s="42" t="s">
        <v>96</v>
      </c>
      <c r="C60" s="48" t="s">
        <v>97</v>
      </c>
      <c r="D60" s="6" t="s">
        <v>113</v>
      </c>
      <c r="E60" s="13"/>
      <c r="F60" s="13"/>
      <c r="G60" s="13"/>
      <c r="H60" s="13"/>
      <c r="I60" s="13"/>
      <c r="J60" s="13"/>
      <c r="K60" s="13"/>
      <c r="L60" s="13"/>
      <c r="M60" s="13"/>
      <c r="N60" s="40">
        <v>3</v>
      </c>
      <c r="O60" s="13"/>
      <c r="P60" s="13"/>
      <c r="Q60" s="13"/>
      <c r="R60" s="13"/>
      <c r="S60" s="13"/>
      <c r="T60" s="13"/>
      <c r="U60" s="13"/>
      <c r="V60" s="8">
        <f t="shared" si="15"/>
        <v>3</v>
      </c>
      <c r="W60" s="9">
        <v>0</v>
      </c>
      <c r="X60" s="9">
        <v>0</v>
      </c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8">
        <f t="shared" si="16"/>
        <v>0</v>
      </c>
      <c r="AY60" s="9">
        <v>0</v>
      </c>
      <c r="AZ60" s="9">
        <v>0</v>
      </c>
      <c r="BA60" s="9">
        <v>0</v>
      </c>
      <c r="BB60" s="9">
        <v>0</v>
      </c>
      <c r="BC60" s="9">
        <v>0</v>
      </c>
      <c r="BD60" s="9">
        <v>0</v>
      </c>
      <c r="BE60" s="9">
        <v>0</v>
      </c>
      <c r="BF60" s="9">
        <v>0</v>
      </c>
      <c r="BG60" s="10">
        <f t="shared" si="17"/>
        <v>3</v>
      </c>
    </row>
    <row r="61" spans="1:59" s="35" customFormat="1" ht="15" customHeight="1">
      <c r="A61" s="64"/>
      <c r="B61" s="42" t="s">
        <v>98</v>
      </c>
      <c r="C61" s="47" t="s">
        <v>99</v>
      </c>
      <c r="D61" s="6" t="s">
        <v>36</v>
      </c>
      <c r="E61" s="13">
        <v>6</v>
      </c>
      <c r="F61" s="13">
        <v>6</v>
      </c>
      <c r="G61" s="13">
        <v>6</v>
      </c>
      <c r="H61" s="13">
        <v>8</v>
      </c>
      <c r="I61" s="13">
        <v>6</v>
      </c>
      <c r="J61" s="13">
        <v>8</v>
      </c>
      <c r="K61" s="13">
        <v>6</v>
      </c>
      <c r="L61" s="13">
        <v>8</v>
      </c>
      <c r="M61" s="13">
        <v>6</v>
      </c>
      <c r="N61" s="40">
        <v>4</v>
      </c>
      <c r="O61" s="13"/>
      <c r="P61" s="13"/>
      <c r="Q61" s="13"/>
      <c r="R61" s="13"/>
      <c r="S61" s="13"/>
      <c r="T61" s="13"/>
      <c r="U61" s="13"/>
      <c r="V61" s="8">
        <f t="shared" si="15"/>
        <v>64</v>
      </c>
      <c r="W61" s="9">
        <v>0</v>
      </c>
      <c r="X61" s="9">
        <v>0</v>
      </c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8">
        <f t="shared" si="16"/>
        <v>0</v>
      </c>
      <c r="AY61" s="9">
        <v>0</v>
      </c>
      <c r="AZ61" s="9">
        <v>0</v>
      </c>
      <c r="BA61" s="9">
        <v>0</v>
      </c>
      <c r="BB61" s="9">
        <v>0</v>
      </c>
      <c r="BC61" s="9">
        <v>0</v>
      </c>
      <c r="BD61" s="9">
        <v>0</v>
      </c>
      <c r="BE61" s="9">
        <v>0</v>
      </c>
      <c r="BF61" s="9">
        <v>0</v>
      </c>
      <c r="BG61" s="10">
        <f t="shared" si="17"/>
        <v>64</v>
      </c>
    </row>
    <row r="62" spans="1:59" s="35" customFormat="1" ht="15" customHeight="1">
      <c r="A62" s="64"/>
      <c r="B62" s="42" t="s">
        <v>98</v>
      </c>
      <c r="C62" s="88" t="s">
        <v>99</v>
      </c>
      <c r="D62" s="6" t="s">
        <v>37</v>
      </c>
      <c r="E62" s="13"/>
      <c r="F62" s="13"/>
      <c r="G62" s="13"/>
      <c r="H62" s="13"/>
      <c r="I62" s="13"/>
      <c r="J62" s="13"/>
      <c r="K62" s="13"/>
      <c r="L62" s="13">
        <v>2</v>
      </c>
      <c r="M62" s="13">
        <v>2</v>
      </c>
      <c r="N62" s="40"/>
      <c r="O62" s="13"/>
      <c r="P62" s="13"/>
      <c r="Q62" s="13"/>
      <c r="R62" s="13"/>
      <c r="S62" s="13"/>
      <c r="T62" s="13"/>
      <c r="U62" s="13"/>
      <c r="V62" s="8">
        <f t="shared" si="15"/>
        <v>4</v>
      </c>
      <c r="W62" s="9">
        <v>0</v>
      </c>
      <c r="X62" s="9">
        <v>0</v>
      </c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8">
        <f t="shared" si="16"/>
        <v>0</v>
      </c>
      <c r="AY62" s="9">
        <v>0</v>
      </c>
      <c r="AZ62" s="9">
        <v>0</v>
      </c>
      <c r="BA62" s="9">
        <v>0</v>
      </c>
      <c r="BB62" s="9">
        <v>0</v>
      </c>
      <c r="BC62" s="9">
        <v>0</v>
      </c>
      <c r="BD62" s="9">
        <v>0</v>
      </c>
      <c r="BE62" s="9">
        <v>0</v>
      </c>
      <c r="BF62" s="9">
        <v>0</v>
      </c>
      <c r="BG62" s="10">
        <f t="shared" si="17"/>
        <v>4</v>
      </c>
    </row>
    <row r="63" spans="1:59" s="35" customFormat="1" ht="15" customHeight="1">
      <c r="A63" s="64"/>
      <c r="B63" s="42" t="s">
        <v>98</v>
      </c>
      <c r="C63" s="88" t="s">
        <v>99</v>
      </c>
      <c r="D63" s="6" t="s">
        <v>112</v>
      </c>
      <c r="E63" s="13"/>
      <c r="F63" s="13"/>
      <c r="G63" s="13"/>
      <c r="H63" s="13"/>
      <c r="I63" s="13"/>
      <c r="J63" s="13"/>
      <c r="K63" s="13"/>
      <c r="L63" s="13"/>
      <c r="M63" s="13"/>
      <c r="N63" s="40">
        <v>1</v>
      </c>
      <c r="O63" s="13"/>
      <c r="P63" s="13"/>
      <c r="Q63" s="13"/>
      <c r="R63" s="13"/>
      <c r="S63" s="13"/>
      <c r="T63" s="13"/>
      <c r="U63" s="13"/>
      <c r="V63" s="8">
        <f t="shared" si="15"/>
        <v>1</v>
      </c>
      <c r="W63" s="9">
        <v>0</v>
      </c>
      <c r="X63" s="9">
        <v>0</v>
      </c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8">
        <f t="shared" si="16"/>
        <v>0</v>
      </c>
      <c r="AY63" s="9">
        <v>0</v>
      </c>
      <c r="AZ63" s="9">
        <v>0</v>
      </c>
      <c r="BA63" s="9">
        <v>0</v>
      </c>
      <c r="BB63" s="9">
        <v>0</v>
      </c>
      <c r="BC63" s="9">
        <v>0</v>
      </c>
      <c r="BD63" s="9">
        <v>0</v>
      </c>
      <c r="BE63" s="9">
        <v>0</v>
      </c>
      <c r="BF63" s="9">
        <v>0</v>
      </c>
      <c r="BG63" s="10">
        <f t="shared" si="17"/>
        <v>1</v>
      </c>
    </row>
    <row r="64" spans="1:59" s="35" customFormat="1" ht="15" customHeight="1">
      <c r="A64" s="64"/>
      <c r="B64" s="42" t="s">
        <v>98</v>
      </c>
      <c r="C64" s="48" t="s">
        <v>99</v>
      </c>
      <c r="D64" s="6" t="s">
        <v>113</v>
      </c>
      <c r="E64" s="13"/>
      <c r="F64" s="13"/>
      <c r="G64" s="13"/>
      <c r="H64" s="13"/>
      <c r="I64" s="13"/>
      <c r="J64" s="13"/>
      <c r="K64" s="13"/>
      <c r="L64" s="13"/>
      <c r="M64" s="13"/>
      <c r="N64" s="40">
        <v>3</v>
      </c>
      <c r="O64" s="13"/>
      <c r="P64" s="13"/>
      <c r="Q64" s="13"/>
      <c r="R64" s="13"/>
      <c r="S64" s="13"/>
      <c r="T64" s="13"/>
      <c r="U64" s="13"/>
      <c r="V64" s="8">
        <f t="shared" si="15"/>
        <v>3</v>
      </c>
      <c r="W64" s="9">
        <v>0</v>
      </c>
      <c r="X64" s="9">
        <v>0</v>
      </c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8">
        <f t="shared" si="16"/>
        <v>0</v>
      </c>
      <c r="AY64" s="9">
        <v>0</v>
      </c>
      <c r="AZ64" s="9">
        <v>0</v>
      </c>
      <c r="BA64" s="9">
        <v>0</v>
      </c>
      <c r="BB64" s="9">
        <v>0</v>
      </c>
      <c r="BC64" s="9">
        <v>0</v>
      </c>
      <c r="BD64" s="9">
        <v>0</v>
      </c>
      <c r="BE64" s="9">
        <v>0</v>
      </c>
      <c r="BF64" s="9">
        <v>0</v>
      </c>
      <c r="BG64" s="10">
        <f t="shared" si="17"/>
        <v>3</v>
      </c>
    </row>
    <row r="65" spans="1:59" ht="15" customHeight="1">
      <c r="A65" s="64"/>
      <c r="B65" s="30" t="s">
        <v>183</v>
      </c>
      <c r="C65" s="30" t="s">
        <v>88</v>
      </c>
      <c r="D65" s="6" t="s">
        <v>36</v>
      </c>
      <c r="E65" s="9"/>
      <c r="F65" s="9"/>
      <c r="G65" s="9"/>
      <c r="H65" s="9"/>
      <c r="I65" s="9"/>
      <c r="J65" s="9"/>
      <c r="K65" s="9"/>
      <c r="L65" s="9"/>
      <c r="M65" s="9"/>
      <c r="N65" s="13">
        <v>12</v>
      </c>
      <c r="O65" s="13">
        <v>36</v>
      </c>
      <c r="P65" s="13">
        <v>36</v>
      </c>
      <c r="Q65" s="28">
        <v>24</v>
      </c>
      <c r="R65" s="13"/>
      <c r="S65" s="13"/>
      <c r="T65" s="13"/>
      <c r="U65" s="13"/>
      <c r="V65" s="8">
        <f t="shared" si="15"/>
        <v>108</v>
      </c>
      <c r="W65" s="9">
        <v>0</v>
      </c>
      <c r="X65" s="9">
        <v>0</v>
      </c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8">
        <f t="shared" si="16"/>
        <v>0</v>
      </c>
      <c r="AY65" s="9">
        <v>0</v>
      </c>
      <c r="AZ65" s="9">
        <v>0</v>
      </c>
      <c r="BA65" s="9">
        <v>0</v>
      </c>
      <c r="BB65" s="9">
        <v>0</v>
      </c>
      <c r="BC65" s="9">
        <v>0</v>
      </c>
      <c r="BD65" s="9">
        <v>0</v>
      </c>
      <c r="BE65" s="9">
        <v>0</v>
      </c>
      <c r="BF65" s="9">
        <v>0</v>
      </c>
      <c r="BG65" s="10">
        <f t="shared" si="17"/>
        <v>108</v>
      </c>
    </row>
    <row r="66" spans="1:59" s="35" customFormat="1" ht="15" customHeight="1">
      <c r="A66" s="64"/>
      <c r="B66" s="30" t="s">
        <v>139</v>
      </c>
      <c r="C66" s="30" t="s">
        <v>89</v>
      </c>
      <c r="D66" s="6" t="s">
        <v>36</v>
      </c>
      <c r="E66" s="9"/>
      <c r="F66" s="9"/>
      <c r="G66" s="9"/>
      <c r="H66" s="9"/>
      <c r="I66" s="9"/>
      <c r="J66" s="9"/>
      <c r="K66" s="9"/>
      <c r="L66" s="9"/>
      <c r="M66" s="9"/>
      <c r="N66" s="13"/>
      <c r="O66" s="13"/>
      <c r="P66" s="13"/>
      <c r="Q66" s="13">
        <v>12</v>
      </c>
      <c r="R66" s="13">
        <v>36</v>
      </c>
      <c r="S66" s="13">
        <v>36</v>
      </c>
      <c r="T66" s="13">
        <v>36</v>
      </c>
      <c r="U66" s="28">
        <v>24</v>
      </c>
      <c r="V66" s="8">
        <f t="shared" si="15"/>
        <v>144</v>
      </c>
      <c r="W66" s="9">
        <v>0</v>
      </c>
      <c r="X66" s="9">
        <v>0</v>
      </c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8">
        <f t="shared" si="16"/>
        <v>0</v>
      </c>
      <c r="AY66" s="9">
        <v>0</v>
      </c>
      <c r="AZ66" s="9">
        <v>0</v>
      </c>
      <c r="BA66" s="9">
        <v>0</v>
      </c>
      <c r="BB66" s="9">
        <v>0</v>
      </c>
      <c r="BC66" s="9">
        <v>0</v>
      </c>
      <c r="BD66" s="9">
        <v>0</v>
      </c>
      <c r="BE66" s="9">
        <v>0</v>
      </c>
      <c r="BF66" s="9">
        <v>0</v>
      </c>
      <c r="BG66" s="10">
        <f t="shared" si="17"/>
        <v>144</v>
      </c>
    </row>
    <row r="67" spans="1:59" ht="15" customHeight="1">
      <c r="A67" s="64"/>
      <c r="B67" s="42" t="s">
        <v>140</v>
      </c>
      <c r="C67" s="47" t="s">
        <v>91</v>
      </c>
      <c r="D67" s="6" t="s">
        <v>36</v>
      </c>
      <c r="E67" s="9"/>
      <c r="F67" s="9"/>
      <c r="G67" s="9"/>
      <c r="H67" s="9"/>
      <c r="I67" s="9"/>
      <c r="J67" s="9"/>
      <c r="K67" s="9"/>
      <c r="L67" s="9"/>
      <c r="M67" s="9"/>
      <c r="N67" s="13"/>
      <c r="O67" s="13"/>
      <c r="P67" s="13"/>
      <c r="Q67" s="13"/>
      <c r="R67" s="20"/>
      <c r="S67" s="20"/>
      <c r="T67" s="20"/>
      <c r="U67" s="24">
        <v>8</v>
      </c>
      <c r="V67" s="8">
        <f t="shared" si="15"/>
        <v>8</v>
      </c>
      <c r="W67" s="9">
        <v>0</v>
      </c>
      <c r="X67" s="9">
        <v>0</v>
      </c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8">
        <f t="shared" si="16"/>
        <v>0</v>
      </c>
      <c r="AY67" s="9">
        <v>0</v>
      </c>
      <c r="AZ67" s="9">
        <v>0</v>
      </c>
      <c r="BA67" s="9">
        <v>0</v>
      </c>
      <c r="BB67" s="9">
        <v>0</v>
      </c>
      <c r="BC67" s="9">
        <v>0</v>
      </c>
      <c r="BD67" s="9">
        <v>0</v>
      </c>
      <c r="BE67" s="9">
        <v>0</v>
      </c>
      <c r="BF67" s="9">
        <v>0</v>
      </c>
      <c r="BG67" s="10">
        <f t="shared" si="17"/>
        <v>8</v>
      </c>
    </row>
    <row r="68" spans="1:59" ht="15" customHeight="1">
      <c r="A68" s="64"/>
      <c r="B68" s="42"/>
      <c r="C68" s="88"/>
      <c r="D68" s="6" t="s">
        <v>112</v>
      </c>
      <c r="E68" s="9"/>
      <c r="F68" s="9"/>
      <c r="G68" s="9"/>
      <c r="H68" s="9"/>
      <c r="I68" s="9"/>
      <c r="J68" s="9"/>
      <c r="K68" s="9"/>
      <c r="L68" s="9"/>
      <c r="M68" s="9"/>
      <c r="N68" s="13"/>
      <c r="O68" s="13"/>
      <c r="P68" s="13"/>
      <c r="Q68" s="13"/>
      <c r="R68" s="13"/>
      <c r="S68" s="13"/>
      <c r="T68" s="13"/>
      <c r="U68" s="13">
        <v>2</v>
      </c>
      <c r="V68" s="8">
        <f t="shared" si="15"/>
        <v>2</v>
      </c>
      <c r="W68" s="9">
        <v>0</v>
      </c>
      <c r="X68" s="9">
        <v>0</v>
      </c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8">
        <f t="shared" si="16"/>
        <v>0</v>
      </c>
      <c r="AY68" s="9">
        <v>0</v>
      </c>
      <c r="AZ68" s="9">
        <v>0</v>
      </c>
      <c r="BA68" s="9">
        <v>0</v>
      </c>
      <c r="BB68" s="9">
        <v>0</v>
      </c>
      <c r="BC68" s="9">
        <v>0</v>
      </c>
      <c r="BD68" s="9">
        <v>0</v>
      </c>
      <c r="BE68" s="9">
        <v>0</v>
      </c>
      <c r="BF68" s="9">
        <v>0</v>
      </c>
      <c r="BG68" s="10">
        <f t="shared" si="17"/>
        <v>2</v>
      </c>
    </row>
    <row r="69" spans="1:59" ht="15" customHeight="1">
      <c r="A69" s="64"/>
      <c r="B69" s="42" t="s">
        <v>90</v>
      </c>
      <c r="C69" s="48" t="s">
        <v>91</v>
      </c>
      <c r="D69" s="6" t="s">
        <v>113</v>
      </c>
      <c r="E69" s="9"/>
      <c r="F69" s="9"/>
      <c r="G69" s="9"/>
      <c r="H69" s="9"/>
      <c r="I69" s="9"/>
      <c r="J69" s="9"/>
      <c r="K69" s="9"/>
      <c r="L69" s="9"/>
      <c r="M69" s="9"/>
      <c r="N69" s="13"/>
      <c r="O69" s="13"/>
      <c r="P69" s="13"/>
      <c r="Q69" s="13"/>
      <c r="R69" s="13"/>
      <c r="S69" s="13"/>
      <c r="T69" s="13"/>
      <c r="U69" s="13">
        <v>6</v>
      </c>
      <c r="V69" s="8">
        <f t="shared" si="15"/>
        <v>6</v>
      </c>
      <c r="W69" s="9">
        <v>0</v>
      </c>
      <c r="X69" s="9">
        <v>0</v>
      </c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8">
        <f t="shared" si="16"/>
        <v>0</v>
      </c>
      <c r="AY69" s="9">
        <v>0</v>
      </c>
      <c r="AZ69" s="9">
        <v>0</v>
      </c>
      <c r="BA69" s="9">
        <v>0</v>
      </c>
      <c r="BB69" s="9">
        <v>0</v>
      </c>
      <c r="BC69" s="9">
        <v>0</v>
      </c>
      <c r="BD69" s="9">
        <v>0</v>
      </c>
      <c r="BE69" s="9">
        <v>0</v>
      </c>
      <c r="BF69" s="9">
        <v>0</v>
      </c>
      <c r="BG69" s="10">
        <f t="shared" si="17"/>
        <v>6</v>
      </c>
    </row>
    <row r="70" spans="1:59" s="26" customFormat="1" ht="15" customHeight="1">
      <c r="A70" s="33"/>
      <c r="B70" s="46" t="s">
        <v>191</v>
      </c>
      <c r="C70" s="67" t="s">
        <v>192</v>
      </c>
      <c r="D70" s="25" t="s">
        <v>36</v>
      </c>
      <c r="E70" s="22">
        <f>SUM(E74,E78,E82,E83,E84)</f>
        <v>0</v>
      </c>
      <c r="F70" s="22">
        <f aca="true" t="shared" si="18" ref="F70:BG70">SUM(F74,F78,F82,F83,F84)</f>
        <v>0</v>
      </c>
      <c r="G70" s="22">
        <f t="shared" si="18"/>
        <v>0</v>
      </c>
      <c r="H70" s="22">
        <f t="shared" si="18"/>
        <v>0</v>
      </c>
      <c r="I70" s="22">
        <f t="shared" si="18"/>
        <v>0</v>
      </c>
      <c r="J70" s="22">
        <f t="shared" si="18"/>
        <v>0</v>
      </c>
      <c r="K70" s="22">
        <f t="shared" si="18"/>
        <v>0</v>
      </c>
      <c r="L70" s="22">
        <f t="shared" si="18"/>
        <v>0</v>
      </c>
      <c r="M70" s="22">
        <f t="shared" si="18"/>
        <v>0</v>
      </c>
      <c r="N70" s="22">
        <f t="shared" si="18"/>
        <v>0</v>
      </c>
      <c r="O70" s="22">
        <f t="shared" si="18"/>
        <v>0</v>
      </c>
      <c r="P70" s="22">
        <f t="shared" si="18"/>
        <v>0</v>
      </c>
      <c r="Q70" s="22">
        <f t="shared" si="18"/>
        <v>0</v>
      </c>
      <c r="R70" s="22">
        <f t="shared" si="18"/>
        <v>0</v>
      </c>
      <c r="S70" s="22">
        <f t="shared" si="18"/>
        <v>0</v>
      </c>
      <c r="T70" s="22">
        <f t="shared" si="18"/>
        <v>0</v>
      </c>
      <c r="U70" s="22">
        <f t="shared" si="18"/>
        <v>0</v>
      </c>
      <c r="V70" s="11">
        <f t="shared" si="18"/>
        <v>0</v>
      </c>
      <c r="W70" s="22">
        <f t="shared" si="18"/>
        <v>0</v>
      </c>
      <c r="X70" s="22">
        <f t="shared" si="18"/>
        <v>0</v>
      </c>
      <c r="Y70" s="22">
        <f t="shared" si="18"/>
        <v>22</v>
      </c>
      <c r="Z70" s="22">
        <f t="shared" si="18"/>
        <v>18</v>
      </c>
      <c r="AA70" s="22">
        <f t="shared" si="18"/>
        <v>22</v>
      </c>
      <c r="AB70" s="22">
        <f t="shared" si="18"/>
        <v>18</v>
      </c>
      <c r="AC70" s="22">
        <f t="shared" si="18"/>
        <v>22</v>
      </c>
      <c r="AD70" s="22">
        <f t="shared" si="18"/>
        <v>18</v>
      </c>
      <c r="AE70" s="22">
        <f t="shared" si="18"/>
        <v>22</v>
      </c>
      <c r="AF70" s="22">
        <f t="shared" si="18"/>
        <v>18</v>
      </c>
      <c r="AG70" s="22">
        <f t="shared" si="18"/>
        <v>22</v>
      </c>
      <c r="AH70" s="22">
        <f t="shared" si="18"/>
        <v>18</v>
      </c>
      <c r="AI70" s="22">
        <f t="shared" si="18"/>
        <v>22</v>
      </c>
      <c r="AJ70" s="22">
        <f t="shared" si="18"/>
        <v>18</v>
      </c>
      <c r="AK70" s="22">
        <f t="shared" si="18"/>
        <v>22</v>
      </c>
      <c r="AL70" s="22">
        <f t="shared" si="18"/>
        <v>18</v>
      </c>
      <c r="AM70" s="22">
        <f t="shared" si="18"/>
        <v>22</v>
      </c>
      <c r="AN70" s="22">
        <f t="shared" si="18"/>
        <v>16</v>
      </c>
      <c r="AO70" s="22">
        <f t="shared" si="18"/>
        <v>22</v>
      </c>
      <c r="AP70" s="22">
        <f t="shared" si="18"/>
        <v>36</v>
      </c>
      <c r="AQ70" s="22">
        <f t="shared" si="18"/>
        <v>36</v>
      </c>
      <c r="AR70" s="22">
        <f t="shared" si="18"/>
        <v>36</v>
      </c>
      <c r="AS70" s="22">
        <f t="shared" si="18"/>
        <v>36</v>
      </c>
      <c r="AT70" s="22">
        <f t="shared" si="18"/>
        <v>36</v>
      </c>
      <c r="AU70" s="22">
        <f t="shared" si="18"/>
        <v>36</v>
      </c>
      <c r="AV70" s="22">
        <f t="shared" si="18"/>
        <v>36</v>
      </c>
      <c r="AW70" s="22">
        <f t="shared" si="18"/>
        <v>14</v>
      </c>
      <c r="AX70" s="11">
        <f t="shared" si="18"/>
        <v>606</v>
      </c>
      <c r="AY70" s="22">
        <f t="shared" si="18"/>
        <v>0</v>
      </c>
      <c r="AZ70" s="22">
        <f t="shared" si="18"/>
        <v>0</v>
      </c>
      <c r="BA70" s="22">
        <f t="shared" si="18"/>
        <v>0</v>
      </c>
      <c r="BB70" s="22">
        <f t="shared" si="18"/>
        <v>0</v>
      </c>
      <c r="BC70" s="22">
        <f t="shared" si="18"/>
        <v>0</v>
      </c>
      <c r="BD70" s="22">
        <f t="shared" si="18"/>
        <v>0</v>
      </c>
      <c r="BE70" s="22">
        <f t="shared" si="18"/>
        <v>0</v>
      </c>
      <c r="BF70" s="22">
        <f t="shared" si="18"/>
        <v>0</v>
      </c>
      <c r="BG70" s="32">
        <f t="shared" si="18"/>
        <v>606</v>
      </c>
    </row>
    <row r="71" spans="1:59" s="26" customFormat="1" ht="15" customHeight="1">
      <c r="A71" s="33"/>
      <c r="B71" s="46" t="s">
        <v>92</v>
      </c>
      <c r="C71" s="68" t="s">
        <v>93</v>
      </c>
      <c r="D71" s="25" t="s">
        <v>37</v>
      </c>
      <c r="E71" s="22">
        <f>SUM(E75,E79)</f>
        <v>0</v>
      </c>
      <c r="F71" s="22">
        <f aca="true" t="shared" si="19" ref="F71:BG71">SUM(F75,F79)</f>
        <v>0</v>
      </c>
      <c r="G71" s="22">
        <f t="shared" si="19"/>
        <v>0</v>
      </c>
      <c r="H71" s="22">
        <f t="shared" si="19"/>
        <v>0</v>
      </c>
      <c r="I71" s="22">
        <f t="shared" si="19"/>
        <v>0</v>
      </c>
      <c r="J71" s="22">
        <f t="shared" si="19"/>
        <v>0</v>
      </c>
      <c r="K71" s="22">
        <f t="shared" si="19"/>
        <v>0</v>
      </c>
      <c r="L71" s="22">
        <f t="shared" si="19"/>
        <v>0</v>
      </c>
      <c r="M71" s="22">
        <f t="shared" si="19"/>
        <v>0</v>
      </c>
      <c r="N71" s="22">
        <f t="shared" si="19"/>
        <v>0</v>
      </c>
      <c r="O71" s="22">
        <f t="shared" si="19"/>
        <v>0</v>
      </c>
      <c r="P71" s="22">
        <f t="shared" si="19"/>
        <v>0</v>
      </c>
      <c r="Q71" s="22">
        <f t="shared" si="19"/>
        <v>0</v>
      </c>
      <c r="R71" s="22">
        <f t="shared" si="19"/>
        <v>0</v>
      </c>
      <c r="S71" s="22">
        <f t="shared" si="19"/>
        <v>0</v>
      </c>
      <c r="T71" s="22">
        <f t="shared" si="19"/>
        <v>0</v>
      </c>
      <c r="U71" s="22">
        <f t="shared" si="19"/>
        <v>0</v>
      </c>
      <c r="V71" s="11">
        <f t="shared" si="19"/>
        <v>0</v>
      </c>
      <c r="W71" s="22">
        <f t="shared" si="19"/>
        <v>0</v>
      </c>
      <c r="X71" s="22">
        <f t="shared" si="19"/>
        <v>0</v>
      </c>
      <c r="Y71" s="22">
        <f t="shared" si="19"/>
        <v>0</v>
      </c>
      <c r="Z71" s="22">
        <f t="shared" si="19"/>
        <v>0</v>
      </c>
      <c r="AA71" s="22">
        <f t="shared" si="19"/>
        <v>0</v>
      </c>
      <c r="AB71" s="22">
        <f t="shared" si="19"/>
        <v>0</v>
      </c>
      <c r="AC71" s="22">
        <f t="shared" si="19"/>
        <v>0</v>
      </c>
      <c r="AD71" s="22">
        <f t="shared" si="19"/>
        <v>0</v>
      </c>
      <c r="AE71" s="22">
        <f t="shared" si="19"/>
        <v>0</v>
      </c>
      <c r="AF71" s="22">
        <f t="shared" si="19"/>
        <v>0</v>
      </c>
      <c r="AG71" s="22">
        <f t="shared" si="19"/>
        <v>0</v>
      </c>
      <c r="AH71" s="22">
        <f t="shared" si="19"/>
        <v>0</v>
      </c>
      <c r="AI71" s="22">
        <f t="shared" si="19"/>
        <v>0</v>
      </c>
      <c r="AJ71" s="22">
        <f t="shared" si="19"/>
        <v>0</v>
      </c>
      <c r="AK71" s="22">
        <f t="shared" si="19"/>
        <v>0</v>
      </c>
      <c r="AL71" s="22">
        <f t="shared" si="19"/>
        <v>4</v>
      </c>
      <c r="AM71" s="22">
        <f t="shared" si="19"/>
        <v>4</v>
      </c>
      <c r="AN71" s="22">
        <f t="shared" si="19"/>
        <v>4</v>
      </c>
      <c r="AO71" s="22">
        <f t="shared" si="19"/>
        <v>0</v>
      </c>
      <c r="AP71" s="22">
        <f t="shared" si="19"/>
        <v>0</v>
      </c>
      <c r="AQ71" s="22">
        <f t="shared" si="19"/>
        <v>0</v>
      </c>
      <c r="AR71" s="22">
        <f t="shared" si="19"/>
        <v>0</v>
      </c>
      <c r="AS71" s="22">
        <f t="shared" si="19"/>
        <v>0</v>
      </c>
      <c r="AT71" s="22">
        <f t="shared" si="19"/>
        <v>0</v>
      </c>
      <c r="AU71" s="22">
        <f t="shared" si="19"/>
        <v>0</v>
      </c>
      <c r="AV71" s="22">
        <f t="shared" si="19"/>
        <v>0</v>
      </c>
      <c r="AW71" s="22">
        <f t="shared" si="19"/>
        <v>0</v>
      </c>
      <c r="AX71" s="11">
        <f t="shared" si="19"/>
        <v>12</v>
      </c>
      <c r="AY71" s="22">
        <f t="shared" si="19"/>
        <v>0</v>
      </c>
      <c r="AZ71" s="22">
        <f t="shared" si="19"/>
        <v>0</v>
      </c>
      <c r="BA71" s="22">
        <f t="shared" si="19"/>
        <v>0</v>
      </c>
      <c r="BB71" s="22">
        <f t="shared" si="19"/>
        <v>0</v>
      </c>
      <c r="BC71" s="22">
        <f t="shared" si="19"/>
        <v>0</v>
      </c>
      <c r="BD71" s="22">
        <f t="shared" si="19"/>
        <v>0</v>
      </c>
      <c r="BE71" s="22">
        <f t="shared" si="19"/>
        <v>0</v>
      </c>
      <c r="BF71" s="22">
        <f t="shared" si="19"/>
        <v>0</v>
      </c>
      <c r="BG71" s="32">
        <f t="shared" si="19"/>
        <v>12</v>
      </c>
    </row>
    <row r="72" spans="1:59" s="26" customFormat="1" ht="15" customHeight="1">
      <c r="A72" s="33"/>
      <c r="B72" s="46" t="s">
        <v>92</v>
      </c>
      <c r="C72" s="68" t="s">
        <v>93</v>
      </c>
      <c r="D72" s="25" t="s">
        <v>112</v>
      </c>
      <c r="E72" s="22">
        <f>SUM(E76,E80,E85)</f>
        <v>0</v>
      </c>
      <c r="F72" s="22">
        <f aca="true" t="shared" si="20" ref="F72:BG72">SUM(F76,F80,F85)</f>
        <v>0</v>
      </c>
      <c r="G72" s="22">
        <f t="shared" si="20"/>
        <v>0</v>
      </c>
      <c r="H72" s="22">
        <f t="shared" si="20"/>
        <v>0</v>
      </c>
      <c r="I72" s="22">
        <f t="shared" si="20"/>
        <v>0</v>
      </c>
      <c r="J72" s="22">
        <f t="shared" si="20"/>
        <v>0</v>
      </c>
      <c r="K72" s="22">
        <f t="shared" si="20"/>
        <v>0</v>
      </c>
      <c r="L72" s="22">
        <f t="shared" si="20"/>
        <v>0</v>
      </c>
      <c r="M72" s="22">
        <f t="shared" si="20"/>
        <v>0</v>
      </c>
      <c r="N72" s="22">
        <f t="shared" si="20"/>
        <v>0</v>
      </c>
      <c r="O72" s="22">
        <f t="shared" si="20"/>
        <v>0</v>
      </c>
      <c r="P72" s="22">
        <f t="shared" si="20"/>
        <v>0</v>
      </c>
      <c r="Q72" s="22">
        <f t="shared" si="20"/>
        <v>0</v>
      </c>
      <c r="R72" s="22">
        <f t="shared" si="20"/>
        <v>0</v>
      </c>
      <c r="S72" s="22">
        <f t="shared" si="20"/>
        <v>0</v>
      </c>
      <c r="T72" s="22">
        <f t="shared" si="20"/>
        <v>0</v>
      </c>
      <c r="U72" s="22">
        <f t="shared" si="20"/>
        <v>0</v>
      </c>
      <c r="V72" s="11">
        <f t="shared" si="20"/>
        <v>0</v>
      </c>
      <c r="W72" s="22">
        <f t="shared" si="20"/>
        <v>0</v>
      </c>
      <c r="X72" s="22">
        <f t="shared" si="20"/>
        <v>0</v>
      </c>
      <c r="Y72" s="22">
        <f t="shared" si="20"/>
        <v>0</v>
      </c>
      <c r="Z72" s="22">
        <f t="shared" si="20"/>
        <v>0</v>
      </c>
      <c r="AA72" s="22">
        <f t="shared" si="20"/>
        <v>0</v>
      </c>
      <c r="AB72" s="22">
        <f t="shared" si="20"/>
        <v>0</v>
      </c>
      <c r="AC72" s="22">
        <f t="shared" si="20"/>
        <v>0</v>
      </c>
      <c r="AD72" s="22">
        <f t="shared" si="20"/>
        <v>0</v>
      </c>
      <c r="AE72" s="22">
        <f t="shared" si="20"/>
        <v>0</v>
      </c>
      <c r="AF72" s="22">
        <f t="shared" si="20"/>
        <v>0</v>
      </c>
      <c r="AG72" s="22">
        <f t="shared" si="20"/>
        <v>0</v>
      </c>
      <c r="AH72" s="22">
        <f t="shared" si="20"/>
        <v>0</v>
      </c>
      <c r="AI72" s="22">
        <f t="shared" si="20"/>
        <v>0</v>
      </c>
      <c r="AJ72" s="22">
        <f t="shared" si="20"/>
        <v>0</v>
      </c>
      <c r="AK72" s="22">
        <f t="shared" si="20"/>
        <v>0</v>
      </c>
      <c r="AL72" s="22">
        <f t="shared" si="20"/>
        <v>0</v>
      </c>
      <c r="AM72" s="22">
        <f t="shared" si="20"/>
        <v>0</v>
      </c>
      <c r="AN72" s="22">
        <f t="shared" si="20"/>
        <v>0</v>
      </c>
      <c r="AO72" s="22">
        <f t="shared" si="20"/>
        <v>4</v>
      </c>
      <c r="AP72" s="22">
        <f t="shared" si="20"/>
        <v>0</v>
      </c>
      <c r="AQ72" s="22">
        <f t="shared" si="20"/>
        <v>0</v>
      </c>
      <c r="AR72" s="22">
        <f t="shared" si="20"/>
        <v>0</v>
      </c>
      <c r="AS72" s="22">
        <f t="shared" si="20"/>
        <v>0</v>
      </c>
      <c r="AT72" s="22">
        <f t="shared" si="20"/>
        <v>0</v>
      </c>
      <c r="AU72" s="22">
        <f t="shared" si="20"/>
        <v>0</v>
      </c>
      <c r="AV72" s="22">
        <f t="shared" si="20"/>
        <v>0</v>
      </c>
      <c r="AW72" s="22">
        <f t="shared" si="20"/>
        <v>2</v>
      </c>
      <c r="AX72" s="11">
        <f t="shared" si="20"/>
        <v>6</v>
      </c>
      <c r="AY72" s="22">
        <f t="shared" si="20"/>
        <v>0</v>
      </c>
      <c r="AZ72" s="22">
        <f t="shared" si="20"/>
        <v>0</v>
      </c>
      <c r="BA72" s="22">
        <f t="shared" si="20"/>
        <v>0</v>
      </c>
      <c r="BB72" s="22">
        <f t="shared" si="20"/>
        <v>0</v>
      </c>
      <c r="BC72" s="22">
        <f t="shared" si="20"/>
        <v>0</v>
      </c>
      <c r="BD72" s="22">
        <f t="shared" si="20"/>
        <v>0</v>
      </c>
      <c r="BE72" s="22">
        <f t="shared" si="20"/>
        <v>0</v>
      </c>
      <c r="BF72" s="22">
        <f t="shared" si="20"/>
        <v>0</v>
      </c>
      <c r="BG72" s="32">
        <f t="shared" si="20"/>
        <v>6</v>
      </c>
    </row>
    <row r="73" spans="1:59" s="26" customFormat="1" ht="15" customHeight="1">
      <c r="A73" s="33"/>
      <c r="B73" s="46" t="s">
        <v>92</v>
      </c>
      <c r="C73" s="69" t="s">
        <v>93</v>
      </c>
      <c r="D73" s="25" t="s">
        <v>113</v>
      </c>
      <c r="E73" s="22">
        <f>SUM(E77,E81,E86)</f>
        <v>0</v>
      </c>
      <c r="F73" s="22">
        <f aca="true" t="shared" si="21" ref="F73:BG73">SUM(F77,F81,F86)</f>
        <v>0</v>
      </c>
      <c r="G73" s="22">
        <f t="shared" si="21"/>
        <v>0</v>
      </c>
      <c r="H73" s="22">
        <f t="shared" si="21"/>
        <v>0</v>
      </c>
      <c r="I73" s="22">
        <f t="shared" si="21"/>
        <v>0</v>
      </c>
      <c r="J73" s="22">
        <f t="shared" si="21"/>
        <v>0</v>
      </c>
      <c r="K73" s="22">
        <f t="shared" si="21"/>
        <v>0</v>
      </c>
      <c r="L73" s="22">
        <f t="shared" si="21"/>
        <v>0</v>
      </c>
      <c r="M73" s="22">
        <f t="shared" si="21"/>
        <v>0</v>
      </c>
      <c r="N73" s="22">
        <f t="shared" si="21"/>
        <v>0</v>
      </c>
      <c r="O73" s="22">
        <f t="shared" si="21"/>
        <v>0</v>
      </c>
      <c r="P73" s="22">
        <f t="shared" si="21"/>
        <v>0</v>
      </c>
      <c r="Q73" s="22">
        <f t="shared" si="21"/>
        <v>0</v>
      </c>
      <c r="R73" s="22">
        <f t="shared" si="21"/>
        <v>0</v>
      </c>
      <c r="S73" s="22">
        <f t="shared" si="21"/>
        <v>0</v>
      </c>
      <c r="T73" s="22">
        <f t="shared" si="21"/>
        <v>0</v>
      </c>
      <c r="U73" s="22">
        <f t="shared" si="21"/>
        <v>0</v>
      </c>
      <c r="V73" s="11">
        <f t="shared" si="21"/>
        <v>0</v>
      </c>
      <c r="W73" s="22">
        <f t="shared" si="21"/>
        <v>0</v>
      </c>
      <c r="X73" s="22">
        <f t="shared" si="21"/>
        <v>0</v>
      </c>
      <c r="Y73" s="22">
        <f t="shared" si="21"/>
        <v>0</v>
      </c>
      <c r="Z73" s="22">
        <f t="shared" si="21"/>
        <v>0</v>
      </c>
      <c r="AA73" s="22">
        <f t="shared" si="21"/>
        <v>0</v>
      </c>
      <c r="AB73" s="22">
        <f t="shared" si="21"/>
        <v>0</v>
      </c>
      <c r="AC73" s="22">
        <f t="shared" si="21"/>
        <v>0</v>
      </c>
      <c r="AD73" s="22">
        <f t="shared" si="21"/>
        <v>0</v>
      </c>
      <c r="AE73" s="22">
        <f t="shared" si="21"/>
        <v>0</v>
      </c>
      <c r="AF73" s="22">
        <f t="shared" si="21"/>
        <v>0</v>
      </c>
      <c r="AG73" s="22">
        <f t="shared" si="21"/>
        <v>0</v>
      </c>
      <c r="AH73" s="22">
        <f t="shared" si="21"/>
        <v>0</v>
      </c>
      <c r="AI73" s="22">
        <f t="shared" si="21"/>
        <v>0</v>
      </c>
      <c r="AJ73" s="22">
        <f t="shared" si="21"/>
        <v>0</v>
      </c>
      <c r="AK73" s="22">
        <f t="shared" si="21"/>
        <v>0</v>
      </c>
      <c r="AL73" s="22">
        <f t="shared" si="21"/>
        <v>0</v>
      </c>
      <c r="AM73" s="22">
        <f t="shared" si="21"/>
        <v>0</v>
      </c>
      <c r="AN73" s="22">
        <f t="shared" si="21"/>
        <v>0</v>
      </c>
      <c r="AO73" s="22">
        <f t="shared" si="21"/>
        <v>6</v>
      </c>
      <c r="AP73" s="22">
        <f t="shared" si="21"/>
        <v>6</v>
      </c>
      <c r="AQ73" s="22">
        <f t="shared" si="21"/>
        <v>0</v>
      </c>
      <c r="AR73" s="22">
        <f t="shared" si="21"/>
        <v>0</v>
      </c>
      <c r="AS73" s="22">
        <f t="shared" si="21"/>
        <v>0</v>
      </c>
      <c r="AT73" s="22">
        <f t="shared" si="21"/>
        <v>0</v>
      </c>
      <c r="AU73" s="22">
        <f t="shared" si="21"/>
        <v>0</v>
      </c>
      <c r="AV73" s="22">
        <f t="shared" si="21"/>
        <v>0</v>
      </c>
      <c r="AW73" s="22">
        <f t="shared" si="21"/>
        <v>6</v>
      </c>
      <c r="AX73" s="11">
        <f t="shared" si="21"/>
        <v>18</v>
      </c>
      <c r="AY73" s="22">
        <f t="shared" si="21"/>
        <v>0</v>
      </c>
      <c r="AZ73" s="22">
        <f t="shared" si="21"/>
        <v>0</v>
      </c>
      <c r="BA73" s="22">
        <f t="shared" si="21"/>
        <v>0</v>
      </c>
      <c r="BB73" s="22">
        <f t="shared" si="21"/>
        <v>0</v>
      </c>
      <c r="BC73" s="22">
        <f t="shared" si="21"/>
        <v>0</v>
      </c>
      <c r="BD73" s="22">
        <f t="shared" si="21"/>
        <v>0</v>
      </c>
      <c r="BE73" s="22">
        <f t="shared" si="21"/>
        <v>0</v>
      </c>
      <c r="BF73" s="22">
        <f t="shared" si="21"/>
        <v>0</v>
      </c>
      <c r="BG73" s="32">
        <f t="shared" si="21"/>
        <v>18</v>
      </c>
    </row>
    <row r="74" spans="1:59" s="35" customFormat="1" ht="15" customHeight="1">
      <c r="A74" s="33"/>
      <c r="B74" s="42" t="s">
        <v>196</v>
      </c>
      <c r="C74" s="47" t="s">
        <v>178</v>
      </c>
      <c r="D74" s="6" t="s">
        <v>36</v>
      </c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8">
        <f aca="true" t="shared" si="22" ref="V74:V86">SUM(E74:U74)</f>
        <v>0</v>
      </c>
      <c r="W74" s="9">
        <v>0</v>
      </c>
      <c r="X74" s="9">
        <v>0</v>
      </c>
      <c r="Y74" s="13">
        <v>10</v>
      </c>
      <c r="Z74" s="13">
        <v>8</v>
      </c>
      <c r="AA74" s="13">
        <v>10</v>
      </c>
      <c r="AB74" s="13">
        <v>8</v>
      </c>
      <c r="AC74" s="13">
        <v>10</v>
      </c>
      <c r="AD74" s="13">
        <v>8</v>
      </c>
      <c r="AE74" s="13">
        <v>10</v>
      </c>
      <c r="AF74" s="13">
        <v>8</v>
      </c>
      <c r="AG74" s="13">
        <v>10</v>
      </c>
      <c r="AH74" s="13">
        <v>8</v>
      </c>
      <c r="AI74" s="13">
        <v>10</v>
      </c>
      <c r="AJ74" s="13">
        <v>8</v>
      </c>
      <c r="AK74" s="13">
        <v>10</v>
      </c>
      <c r="AL74" s="13">
        <v>8</v>
      </c>
      <c r="AM74" s="13">
        <v>10</v>
      </c>
      <c r="AN74" s="13">
        <v>10</v>
      </c>
      <c r="AO74" s="13">
        <v>10</v>
      </c>
      <c r="AP74" s="24">
        <v>6</v>
      </c>
      <c r="AQ74" s="13"/>
      <c r="AR74" s="13"/>
      <c r="AS74" s="13"/>
      <c r="AT74" s="13"/>
      <c r="AU74" s="13"/>
      <c r="AV74" s="13"/>
      <c r="AW74" s="13"/>
      <c r="AX74" s="8">
        <f aca="true" t="shared" si="23" ref="AX74:AX86">SUM(Y74:AW74)</f>
        <v>162</v>
      </c>
      <c r="AY74" s="9">
        <v>0</v>
      </c>
      <c r="AZ74" s="9">
        <v>0</v>
      </c>
      <c r="BA74" s="9">
        <v>0</v>
      </c>
      <c r="BB74" s="9">
        <v>0</v>
      </c>
      <c r="BC74" s="9">
        <v>0</v>
      </c>
      <c r="BD74" s="9">
        <v>0</v>
      </c>
      <c r="BE74" s="9">
        <v>0</v>
      </c>
      <c r="BF74" s="9">
        <v>0</v>
      </c>
      <c r="BG74" s="10">
        <f aca="true" t="shared" si="24" ref="BG74:BG86">SUM(V74+AX74)</f>
        <v>162</v>
      </c>
    </row>
    <row r="75" spans="1:59" s="35" customFormat="1" ht="15" customHeight="1">
      <c r="A75" s="33"/>
      <c r="B75" s="42" t="s">
        <v>94</v>
      </c>
      <c r="C75" s="88" t="s">
        <v>95</v>
      </c>
      <c r="D75" s="6" t="s">
        <v>37</v>
      </c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8">
        <f t="shared" si="22"/>
        <v>0</v>
      </c>
      <c r="W75" s="9">
        <v>0</v>
      </c>
      <c r="X75" s="9">
        <v>0</v>
      </c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>
        <v>2</v>
      </c>
      <c r="AM75" s="13">
        <v>2</v>
      </c>
      <c r="AN75" s="13">
        <v>2</v>
      </c>
      <c r="AO75" s="13"/>
      <c r="AP75" s="13"/>
      <c r="AQ75" s="13"/>
      <c r="AR75" s="13"/>
      <c r="AS75" s="13"/>
      <c r="AT75" s="13"/>
      <c r="AU75" s="13"/>
      <c r="AV75" s="13"/>
      <c r="AW75" s="13"/>
      <c r="AX75" s="8">
        <f t="shared" si="23"/>
        <v>6</v>
      </c>
      <c r="AY75" s="9">
        <v>0</v>
      </c>
      <c r="AZ75" s="9">
        <v>0</v>
      </c>
      <c r="BA75" s="9">
        <v>0</v>
      </c>
      <c r="BB75" s="9">
        <v>0</v>
      </c>
      <c r="BC75" s="9">
        <v>0</v>
      </c>
      <c r="BD75" s="9">
        <v>0</v>
      </c>
      <c r="BE75" s="9">
        <v>0</v>
      </c>
      <c r="BF75" s="9">
        <v>0</v>
      </c>
      <c r="BG75" s="10">
        <f t="shared" si="24"/>
        <v>6</v>
      </c>
    </row>
    <row r="76" spans="1:59" s="35" customFormat="1" ht="15" customHeight="1">
      <c r="A76" s="33"/>
      <c r="B76" s="42" t="s">
        <v>94</v>
      </c>
      <c r="C76" s="88" t="s">
        <v>95</v>
      </c>
      <c r="D76" s="6" t="s">
        <v>112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8">
        <f t="shared" si="22"/>
        <v>0</v>
      </c>
      <c r="W76" s="9">
        <v>0</v>
      </c>
      <c r="X76" s="9">
        <v>0</v>
      </c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>
        <v>2</v>
      </c>
      <c r="AP76" s="13"/>
      <c r="AQ76" s="13"/>
      <c r="AR76" s="13"/>
      <c r="AS76" s="13"/>
      <c r="AT76" s="13"/>
      <c r="AU76" s="13"/>
      <c r="AV76" s="13"/>
      <c r="AW76" s="13"/>
      <c r="AX76" s="8">
        <f t="shared" si="23"/>
        <v>2</v>
      </c>
      <c r="AY76" s="9">
        <v>0</v>
      </c>
      <c r="AZ76" s="9">
        <v>0</v>
      </c>
      <c r="BA76" s="9">
        <v>0</v>
      </c>
      <c r="BB76" s="9">
        <v>0</v>
      </c>
      <c r="BC76" s="9">
        <v>0</v>
      </c>
      <c r="BD76" s="9">
        <v>0</v>
      </c>
      <c r="BE76" s="9">
        <v>0</v>
      </c>
      <c r="BF76" s="9">
        <v>0</v>
      </c>
      <c r="BG76" s="10">
        <f t="shared" si="24"/>
        <v>2</v>
      </c>
    </row>
    <row r="77" spans="1:59" s="35" customFormat="1" ht="15" customHeight="1">
      <c r="A77" s="33"/>
      <c r="B77" s="42" t="s">
        <v>94</v>
      </c>
      <c r="C77" s="48" t="s">
        <v>95</v>
      </c>
      <c r="D77" s="6" t="s">
        <v>113</v>
      </c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8">
        <f t="shared" si="22"/>
        <v>0</v>
      </c>
      <c r="W77" s="9">
        <v>0</v>
      </c>
      <c r="X77" s="9">
        <v>0</v>
      </c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>
        <v>6</v>
      </c>
      <c r="AQ77" s="13"/>
      <c r="AR77" s="13"/>
      <c r="AS77" s="13"/>
      <c r="AT77" s="13"/>
      <c r="AU77" s="13"/>
      <c r="AV77" s="13"/>
      <c r="AW77" s="13"/>
      <c r="AX77" s="8">
        <f t="shared" si="23"/>
        <v>6</v>
      </c>
      <c r="AY77" s="9">
        <v>0</v>
      </c>
      <c r="AZ77" s="9">
        <v>0</v>
      </c>
      <c r="BA77" s="9">
        <v>0</v>
      </c>
      <c r="BB77" s="9">
        <v>0</v>
      </c>
      <c r="BC77" s="9">
        <v>0</v>
      </c>
      <c r="BD77" s="9">
        <v>0</v>
      </c>
      <c r="BE77" s="9">
        <v>0</v>
      </c>
      <c r="BF77" s="9">
        <v>0</v>
      </c>
      <c r="BG77" s="10">
        <f t="shared" si="24"/>
        <v>6</v>
      </c>
    </row>
    <row r="78" spans="1:59" s="35" customFormat="1" ht="15" customHeight="1">
      <c r="A78" s="33"/>
      <c r="B78" s="42" t="s">
        <v>193</v>
      </c>
      <c r="C78" s="47" t="s">
        <v>174</v>
      </c>
      <c r="D78" s="6" t="s">
        <v>36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8">
        <f t="shared" si="22"/>
        <v>0</v>
      </c>
      <c r="W78" s="9">
        <v>0</v>
      </c>
      <c r="X78" s="9">
        <v>0</v>
      </c>
      <c r="Y78" s="13">
        <v>12</v>
      </c>
      <c r="Z78" s="13">
        <v>10</v>
      </c>
      <c r="AA78" s="13">
        <v>12</v>
      </c>
      <c r="AB78" s="13">
        <v>10</v>
      </c>
      <c r="AC78" s="13">
        <v>12</v>
      </c>
      <c r="AD78" s="13">
        <v>10</v>
      </c>
      <c r="AE78" s="13">
        <v>12</v>
      </c>
      <c r="AF78" s="13">
        <v>10</v>
      </c>
      <c r="AG78" s="13">
        <v>12</v>
      </c>
      <c r="AH78" s="13">
        <v>10</v>
      </c>
      <c r="AI78" s="13">
        <v>12</v>
      </c>
      <c r="AJ78" s="13">
        <v>10</v>
      </c>
      <c r="AK78" s="13">
        <v>12</v>
      </c>
      <c r="AL78" s="13">
        <v>10</v>
      </c>
      <c r="AM78" s="13">
        <v>12</v>
      </c>
      <c r="AN78" s="13">
        <v>6</v>
      </c>
      <c r="AO78" s="24">
        <v>12</v>
      </c>
      <c r="AP78" s="13"/>
      <c r="AQ78" s="13"/>
      <c r="AR78" s="13"/>
      <c r="AS78" s="13"/>
      <c r="AT78" s="13"/>
      <c r="AU78" s="13"/>
      <c r="AV78" s="13"/>
      <c r="AW78" s="13"/>
      <c r="AX78" s="8">
        <f t="shared" si="23"/>
        <v>184</v>
      </c>
      <c r="AY78" s="9">
        <v>0</v>
      </c>
      <c r="AZ78" s="9">
        <v>0</v>
      </c>
      <c r="BA78" s="9">
        <v>0</v>
      </c>
      <c r="BB78" s="9">
        <v>0</v>
      </c>
      <c r="BC78" s="9">
        <v>0</v>
      </c>
      <c r="BD78" s="9">
        <v>0</v>
      </c>
      <c r="BE78" s="9">
        <v>0</v>
      </c>
      <c r="BF78" s="9">
        <v>0</v>
      </c>
      <c r="BG78" s="10">
        <f t="shared" si="24"/>
        <v>184</v>
      </c>
    </row>
    <row r="79" spans="1:59" s="35" customFormat="1" ht="15" customHeight="1">
      <c r="A79" s="33"/>
      <c r="B79" s="42" t="s">
        <v>94</v>
      </c>
      <c r="C79" s="88" t="s">
        <v>95</v>
      </c>
      <c r="D79" s="6" t="s">
        <v>37</v>
      </c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8">
        <f t="shared" si="22"/>
        <v>0</v>
      </c>
      <c r="W79" s="9">
        <v>0</v>
      </c>
      <c r="X79" s="9">
        <v>0</v>
      </c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>
        <v>2</v>
      </c>
      <c r="AM79" s="13">
        <v>2</v>
      </c>
      <c r="AN79" s="13">
        <v>2</v>
      </c>
      <c r="AO79" s="13"/>
      <c r="AP79" s="13"/>
      <c r="AQ79" s="13"/>
      <c r="AR79" s="13"/>
      <c r="AS79" s="13"/>
      <c r="AT79" s="13"/>
      <c r="AU79" s="13"/>
      <c r="AV79" s="13"/>
      <c r="AW79" s="13"/>
      <c r="AX79" s="8">
        <f t="shared" si="23"/>
        <v>6</v>
      </c>
      <c r="AY79" s="9">
        <v>0</v>
      </c>
      <c r="AZ79" s="9">
        <v>0</v>
      </c>
      <c r="BA79" s="9">
        <v>0</v>
      </c>
      <c r="BB79" s="9">
        <v>0</v>
      </c>
      <c r="BC79" s="9">
        <v>0</v>
      </c>
      <c r="BD79" s="9">
        <v>0</v>
      </c>
      <c r="BE79" s="9">
        <v>0</v>
      </c>
      <c r="BF79" s="9">
        <v>0</v>
      </c>
      <c r="BG79" s="10">
        <f t="shared" si="24"/>
        <v>6</v>
      </c>
    </row>
    <row r="80" spans="1:59" s="35" customFormat="1" ht="15" customHeight="1">
      <c r="A80" s="33"/>
      <c r="B80" s="42" t="s">
        <v>94</v>
      </c>
      <c r="C80" s="88" t="s">
        <v>95</v>
      </c>
      <c r="D80" s="6" t="s">
        <v>112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8">
        <f t="shared" si="22"/>
        <v>0</v>
      </c>
      <c r="W80" s="9">
        <v>0</v>
      </c>
      <c r="X80" s="9">
        <v>0</v>
      </c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>
        <v>2</v>
      </c>
      <c r="AP80" s="13"/>
      <c r="AQ80" s="13"/>
      <c r="AR80" s="13"/>
      <c r="AS80" s="13"/>
      <c r="AT80" s="13"/>
      <c r="AU80" s="13"/>
      <c r="AV80" s="13"/>
      <c r="AW80" s="13"/>
      <c r="AX80" s="8">
        <f t="shared" si="23"/>
        <v>2</v>
      </c>
      <c r="AY80" s="9">
        <v>0</v>
      </c>
      <c r="AZ80" s="9">
        <v>0</v>
      </c>
      <c r="BA80" s="9">
        <v>0</v>
      </c>
      <c r="BB80" s="9">
        <v>0</v>
      </c>
      <c r="BC80" s="9">
        <v>0</v>
      </c>
      <c r="BD80" s="9">
        <v>0</v>
      </c>
      <c r="BE80" s="9">
        <v>0</v>
      </c>
      <c r="BF80" s="9">
        <v>0</v>
      </c>
      <c r="BG80" s="10">
        <f t="shared" si="24"/>
        <v>2</v>
      </c>
    </row>
    <row r="81" spans="1:59" s="35" customFormat="1" ht="15" customHeight="1">
      <c r="A81" s="33"/>
      <c r="B81" s="42" t="s">
        <v>94</v>
      </c>
      <c r="C81" s="48" t="s">
        <v>95</v>
      </c>
      <c r="D81" s="6" t="s">
        <v>113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8">
        <f t="shared" si="22"/>
        <v>0</v>
      </c>
      <c r="W81" s="9">
        <v>0</v>
      </c>
      <c r="X81" s="9">
        <v>0</v>
      </c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>
        <v>6</v>
      </c>
      <c r="AP81" s="13"/>
      <c r="AQ81" s="13"/>
      <c r="AR81" s="13"/>
      <c r="AS81" s="13"/>
      <c r="AT81" s="13"/>
      <c r="AU81" s="13"/>
      <c r="AV81" s="13"/>
      <c r="AW81" s="13"/>
      <c r="AX81" s="8">
        <f t="shared" si="23"/>
        <v>6</v>
      </c>
      <c r="AY81" s="9">
        <v>0</v>
      </c>
      <c r="AZ81" s="9">
        <v>0</v>
      </c>
      <c r="BA81" s="9">
        <v>0</v>
      </c>
      <c r="BB81" s="9">
        <v>0</v>
      </c>
      <c r="BC81" s="9">
        <v>0</v>
      </c>
      <c r="BD81" s="9">
        <v>0</v>
      </c>
      <c r="BE81" s="9">
        <v>0</v>
      </c>
      <c r="BF81" s="9">
        <v>0</v>
      </c>
      <c r="BG81" s="10">
        <f t="shared" si="24"/>
        <v>6</v>
      </c>
    </row>
    <row r="82" spans="1:59" ht="15" customHeight="1">
      <c r="A82" s="33"/>
      <c r="B82" s="30" t="s">
        <v>197</v>
      </c>
      <c r="C82" s="30" t="s">
        <v>88</v>
      </c>
      <c r="D82" s="6" t="s">
        <v>36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13"/>
      <c r="U82" s="13"/>
      <c r="V82" s="8">
        <f t="shared" si="22"/>
        <v>0</v>
      </c>
      <c r="W82" s="9">
        <v>0</v>
      </c>
      <c r="X82" s="9">
        <v>0</v>
      </c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>
        <v>30</v>
      </c>
      <c r="AQ82" s="13">
        <v>36</v>
      </c>
      <c r="AR82" s="13">
        <v>36</v>
      </c>
      <c r="AS82" s="28">
        <v>6</v>
      </c>
      <c r="AT82" s="13"/>
      <c r="AU82" s="13"/>
      <c r="AV82" s="13"/>
      <c r="AW82" s="13"/>
      <c r="AX82" s="8">
        <f t="shared" si="23"/>
        <v>108</v>
      </c>
      <c r="AY82" s="9">
        <v>0</v>
      </c>
      <c r="AZ82" s="9">
        <v>0</v>
      </c>
      <c r="BA82" s="9">
        <v>0</v>
      </c>
      <c r="BB82" s="9">
        <v>0</v>
      </c>
      <c r="BC82" s="9">
        <v>0</v>
      </c>
      <c r="BD82" s="9">
        <v>0</v>
      </c>
      <c r="BE82" s="9">
        <v>0</v>
      </c>
      <c r="BF82" s="9">
        <v>0</v>
      </c>
      <c r="BG82" s="10">
        <f t="shared" si="24"/>
        <v>108</v>
      </c>
    </row>
    <row r="83" spans="1:59" s="35" customFormat="1" ht="15" customHeight="1">
      <c r="A83" s="33"/>
      <c r="B83" s="30" t="s">
        <v>179</v>
      </c>
      <c r="C83" s="30" t="s">
        <v>89</v>
      </c>
      <c r="D83" s="6" t="s">
        <v>36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8">
        <f t="shared" si="22"/>
        <v>0</v>
      </c>
      <c r="W83" s="9">
        <v>0</v>
      </c>
      <c r="X83" s="9">
        <v>0</v>
      </c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>
        <v>30</v>
      </c>
      <c r="AT83" s="13">
        <v>36</v>
      </c>
      <c r="AU83" s="13">
        <v>36</v>
      </c>
      <c r="AV83" s="13">
        <v>36</v>
      </c>
      <c r="AW83" s="28">
        <v>6</v>
      </c>
      <c r="AX83" s="8">
        <f t="shared" si="23"/>
        <v>144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10">
        <f t="shared" si="24"/>
        <v>144</v>
      </c>
    </row>
    <row r="84" spans="1:59" ht="15" customHeight="1">
      <c r="A84" s="33"/>
      <c r="B84" s="42" t="s">
        <v>180</v>
      </c>
      <c r="C84" s="47" t="s">
        <v>91</v>
      </c>
      <c r="D84" s="6" t="s">
        <v>36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8">
        <f t="shared" si="22"/>
        <v>0</v>
      </c>
      <c r="W84" s="9">
        <v>0</v>
      </c>
      <c r="X84" s="9">
        <v>0</v>
      </c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20"/>
      <c r="AU84" s="20"/>
      <c r="AV84" s="20"/>
      <c r="AW84" s="24">
        <v>8</v>
      </c>
      <c r="AX84" s="8">
        <f t="shared" si="23"/>
        <v>8</v>
      </c>
      <c r="AY84" s="9">
        <v>0</v>
      </c>
      <c r="AZ84" s="9">
        <v>0</v>
      </c>
      <c r="BA84" s="9">
        <v>0</v>
      </c>
      <c r="BB84" s="9">
        <v>0</v>
      </c>
      <c r="BC84" s="9">
        <v>0</v>
      </c>
      <c r="BD84" s="9">
        <v>0</v>
      </c>
      <c r="BE84" s="9">
        <v>0</v>
      </c>
      <c r="BF84" s="9">
        <v>0</v>
      </c>
      <c r="BG84" s="10">
        <f t="shared" si="24"/>
        <v>8</v>
      </c>
    </row>
    <row r="85" spans="1:59" ht="15" customHeight="1">
      <c r="A85" s="33"/>
      <c r="B85" s="42"/>
      <c r="C85" s="88"/>
      <c r="D85" s="6" t="s">
        <v>112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8">
        <f t="shared" si="22"/>
        <v>0</v>
      </c>
      <c r="W85" s="9">
        <v>0</v>
      </c>
      <c r="X85" s="9">
        <v>0</v>
      </c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>
        <v>2</v>
      </c>
      <c r="AX85" s="8">
        <f t="shared" si="23"/>
        <v>2</v>
      </c>
      <c r="AY85" s="9">
        <v>0</v>
      </c>
      <c r="AZ85" s="9">
        <v>0</v>
      </c>
      <c r="BA85" s="9">
        <v>0</v>
      </c>
      <c r="BB85" s="9">
        <v>0</v>
      </c>
      <c r="BC85" s="9">
        <v>0</v>
      </c>
      <c r="BD85" s="9">
        <v>0</v>
      </c>
      <c r="BE85" s="9">
        <v>0</v>
      </c>
      <c r="BF85" s="9">
        <v>0</v>
      </c>
      <c r="BG85" s="10">
        <f t="shared" si="24"/>
        <v>2</v>
      </c>
    </row>
    <row r="86" spans="1:59" ht="15" customHeight="1">
      <c r="A86" s="33"/>
      <c r="B86" s="42" t="s">
        <v>90</v>
      </c>
      <c r="C86" s="48" t="s">
        <v>91</v>
      </c>
      <c r="D86" s="6" t="s">
        <v>113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8">
        <f t="shared" si="22"/>
        <v>0</v>
      </c>
      <c r="W86" s="9">
        <v>0</v>
      </c>
      <c r="X86" s="9">
        <v>0</v>
      </c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>
        <v>6</v>
      </c>
      <c r="AX86" s="8">
        <f t="shared" si="23"/>
        <v>6</v>
      </c>
      <c r="AY86" s="9">
        <v>0</v>
      </c>
      <c r="AZ86" s="9">
        <v>0</v>
      </c>
      <c r="BA86" s="9">
        <v>0</v>
      </c>
      <c r="BB86" s="9">
        <v>0</v>
      </c>
      <c r="BC86" s="9">
        <v>0</v>
      </c>
      <c r="BD86" s="9">
        <v>0</v>
      </c>
      <c r="BE86" s="9">
        <v>0</v>
      </c>
      <c r="BF86" s="9">
        <v>0</v>
      </c>
      <c r="BG86" s="10">
        <f t="shared" si="24"/>
        <v>6</v>
      </c>
    </row>
    <row r="87" spans="1:59" ht="15" customHeight="1">
      <c r="A87" s="33"/>
      <c r="B87" s="45" t="s">
        <v>115</v>
      </c>
      <c r="C87" s="45"/>
      <c r="D87" s="45"/>
      <c r="E87" s="7">
        <f aca="true" t="shared" si="25" ref="E87:AJ87">SUM(E7,E13,E21,E45)</f>
        <v>36</v>
      </c>
      <c r="F87" s="7">
        <f t="shared" si="25"/>
        <v>36</v>
      </c>
      <c r="G87" s="7">
        <f t="shared" si="25"/>
        <v>36</v>
      </c>
      <c r="H87" s="7">
        <f t="shared" si="25"/>
        <v>36</v>
      </c>
      <c r="I87" s="7">
        <f t="shared" si="25"/>
        <v>36</v>
      </c>
      <c r="J87" s="7">
        <f t="shared" si="25"/>
        <v>36</v>
      </c>
      <c r="K87" s="7">
        <f t="shared" si="25"/>
        <v>36</v>
      </c>
      <c r="L87" s="7">
        <f t="shared" si="25"/>
        <v>36</v>
      </c>
      <c r="M87" s="22">
        <f t="shared" si="25"/>
        <v>36</v>
      </c>
      <c r="N87" s="34">
        <f t="shared" si="25"/>
        <v>36</v>
      </c>
      <c r="O87" s="7">
        <f t="shared" si="25"/>
        <v>36</v>
      </c>
      <c r="P87" s="7">
        <f t="shared" si="25"/>
        <v>36</v>
      </c>
      <c r="Q87" s="22">
        <f t="shared" si="25"/>
        <v>36</v>
      </c>
      <c r="R87" s="22">
        <f t="shared" si="25"/>
        <v>36</v>
      </c>
      <c r="S87" s="22">
        <f t="shared" si="25"/>
        <v>36</v>
      </c>
      <c r="T87" s="22">
        <f t="shared" si="25"/>
        <v>36</v>
      </c>
      <c r="U87" s="34">
        <f t="shared" si="25"/>
        <v>36</v>
      </c>
      <c r="V87" s="11">
        <f t="shared" si="25"/>
        <v>612</v>
      </c>
      <c r="W87" s="7">
        <f t="shared" si="25"/>
        <v>0</v>
      </c>
      <c r="X87" s="7">
        <f t="shared" si="25"/>
        <v>0</v>
      </c>
      <c r="Y87" s="7">
        <f t="shared" si="25"/>
        <v>36</v>
      </c>
      <c r="Z87" s="7">
        <f t="shared" si="25"/>
        <v>36</v>
      </c>
      <c r="AA87" s="7">
        <f t="shared" si="25"/>
        <v>36</v>
      </c>
      <c r="AB87" s="7">
        <f t="shared" si="25"/>
        <v>36</v>
      </c>
      <c r="AC87" s="7">
        <f t="shared" si="25"/>
        <v>36</v>
      </c>
      <c r="AD87" s="22">
        <f t="shared" si="25"/>
        <v>36</v>
      </c>
      <c r="AE87" s="22">
        <f t="shared" si="25"/>
        <v>36</v>
      </c>
      <c r="AF87" s="22">
        <f t="shared" si="25"/>
        <v>36</v>
      </c>
      <c r="AG87" s="22">
        <f t="shared" si="25"/>
        <v>36</v>
      </c>
      <c r="AH87" s="22">
        <f t="shared" si="25"/>
        <v>36</v>
      </c>
      <c r="AI87" s="22">
        <f t="shared" si="25"/>
        <v>36</v>
      </c>
      <c r="AJ87" s="22">
        <f t="shared" si="25"/>
        <v>36</v>
      </c>
      <c r="AK87" s="22">
        <f aca="true" t="shared" si="26" ref="AK87:BG87">SUM(AK7,AK13,AK21,AK45)</f>
        <v>36</v>
      </c>
      <c r="AL87" s="22">
        <f t="shared" si="26"/>
        <v>36</v>
      </c>
      <c r="AM87" s="22">
        <f t="shared" si="26"/>
        <v>36</v>
      </c>
      <c r="AN87" s="22">
        <f t="shared" si="26"/>
        <v>36</v>
      </c>
      <c r="AO87" s="34">
        <f t="shared" si="26"/>
        <v>36</v>
      </c>
      <c r="AP87" s="34">
        <f t="shared" si="26"/>
        <v>36</v>
      </c>
      <c r="AQ87" s="22">
        <f t="shared" si="26"/>
        <v>36</v>
      </c>
      <c r="AR87" s="22">
        <f t="shared" si="26"/>
        <v>36</v>
      </c>
      <c r="AS87" s="22">
        <f t="shared" si="26"/>
        <v>36</v>
      </c>
      <c r="AT87" s="22">
        <f t="shared" si="26"/>
        <v>36</v>
      </c>
      <c r="AU87" s="22">
        <f t="shared" si="26"/>
        <v>36</v>
      </c>
      <c r="AV87" s="22">
        <f t="shared" si="26"/>
        <v>36</v>
      </c>
      <c r="AW87" s="34">
        <f t="shared" si="26"/>
        <v>18</v>
      </c>
      <c r="AX87" s="11">
        <f t="shared" si="26"/>
        <v>882</v>
      </c>
      <c r="AY87" s="7">
        <f t="shared" si="26"/>
        <v>0</v>
      </c>
      <c r="AZ87" s="7">
        <f t="shared" si="26"/>
        <v>0</v>
      </c>
      <c r="BA87" s="7">
        <f t="shared" si="26"/>
        <v>0</v>
      </c>
      <c r="BB87" s="7">
        <f t="shared" si="26"/>
        <v>0</v>
      </c>
      <c r="BC87" s="7">
        <f t="shared" si="26"/>
        <v>0</v>
      </c>
      <c r="BD87" s="7">
        <f t="shared" si="26"/>
        <v>0</v>
      </c>
      <c r="BE87" s="7">
        <f t="shared" si="26"/>
        <v>0</v>
      </c>
      <c r="BF87" s="7">
        <f t="shared" si="26"/>
        <v>0</v>
      </c>
      <c r="BG87" s="7">
        <f t="shared" si="26"/>
        <v>1494</v>
      </c>
    </row>
    <row r="88" spans="1:59" ht="15" customHeight="1">
      <c r="A88" s="33"/>
      <c r="B88" s="45" t="s">
        <v>116</v>
      </c>
      <c r="C88" s="45"/>
      <c r="D88" s="45"/>
      <c r="E88" s="7">
        <f aca="true" t="shared" si="27" ref="E88:AJ88">SUM(E8,E14,E22,E46)</f>
        <v>0</v>
      </c>
      <c r="F88" s="7">
        <f t="shared" si="27"/>
        <v>0</v>
      </c>
      <c r="G88" s="7">
        <f t="shared" si="27"/>
        <v>0</v>
      </c>
      <c r="H88" s="7">
        <f t="shared" si="27"/>
        <v>0</v>
      </c>
      <c r="I88" s="7">
        <f t="shared" si="27"/>
        <v>2</v>
      </c>
      <c r="J88" s="7">
        <f t="shared" si="27"/>
        <v>2</v>
      </c>
      <c r="K88" s="7">
        <f t="shared" si="27"/>
        <v>2</v>
      </c>
      <c r="L88" s="7">
        <f t="shared" si="27"/>
        <v>6</v>
      </c>
      <c r="M88" s="22">
        <f t="shared" si="27"/>
        <v>4</v>
      </c>
      <c r="N88" s="34">
        <f t="shared" si="27"/>
        <v>0</v>
      </c>
      <c r="O88" s="7">
        <f t="shared" si="27"/>
        <v>0</v>
      </c>
      <c r="P88" s="7">
        <f t="shared" si="27"/>
        <v>0</v>
      </c>
      <c r="Q88" s="22">
        <f t="shared" si="27"/>
        <v>0</v>
      </c>
      <c r="R88" s="22">
        <f t="shared" si="27"/>
        <v>0</v>
      </c>
      <c r="S88" s="22">
        <f t="shared" si="27"/>
        <v>0</v>
      </c>
      <c r="T88" s="22">
        <f t="shared" si="27"/>
        <v>0</v>
      </c>
      <c r="U88" s="34">
        <f t="shared" si="27"/>
        <v>0</v>
      </c>
      <c r="V88" s="11">
        <f t="shared" si="27"/>
        <v>16</v>
      </c>
      <c r="W88" s="7">
        <f t="shared" si="27"/>
        <v>0</v>
      </c>
      <c r="X88" s="7">
        <f t="shared" si="27"/>
        <v>0</v>
      </c>
      <c r="Y88" s="7">
        <f t="shared" si="27"/>
        <v>0</v>
      </c>
      <c r="Z88" s="7">
        <f t="shared" si="27"/>
        <v>0</v>
      </c>
      <c r="AA88" s="7">
        <f t="shared" si="27"/>
        <v>0</v>
      </c>
      <c r="AB88" s="7">
        <f t="shared" si="27"/>
        <v>0</v>
      </c>
      <c r="AC88" s="7">
        <f t="shared" si="27"/>
        <v>0</v>
      </c>
      <c r="AD88" s="22">
        <f t="shared" si="27"/>
        <v>0</v>
      </c>
      <c r="AE88" s="22">
        <f t="shared" si="27"/>
        <v>0</v>
      </c>
      <c r="AF88" s="22">
        <f t="shared" si="27"/>
        <v>0</v>
      </c>
      <c r="AG88" s="22">
        <f t="shared" si="27"/>
        <v>0</v>
      </c>
      <c r="AH88" s="22">
        <f t="shared" si="27"/>
        <v>0</v>
      </c>
      <c r="AI88" s="22">
        <f t="shared" si="27"/>
        <v>0</v>
      </c>
      <c r="AJ88" s="22">
        <f t="shared" si="27"/>
        <v>0</v>
      </c>
      <c r="AK88" s="22">
        <f aca="true" t="shared" si="28" ref="AK88:BG88">SUM(AK8,AK14,AK22,AK46)</f>
        <v>0</v>
      </c>
      <c r="AL88" s="22">
        <f t="shared" si="28"/>
        <v>6</v>
      </c>
      <c r="AM88" s="22">
        <f t="shared" si="28"/>
        <v>6</v>
      </c>
      <c r="AN88" s="22">
        <f t="shared" si="28"/>
        <v>4</v>
      </c>
      <c r="AO88" s="34">
        <f t="shared" si="28"/>
        <v>0</v>
      </c>
      <c r="AP88" s="34">
        <f t="shared" si="28"/>
        <v>0</v>
      </c>
      <c r="AQ88" s="22">
        <f t="shared" si="28"/>
        <v>0</v>
      </c>
      <c r="AR88" s="22">
        <f t="shared" si="28"/>
        <v>0</v>
      </c>
      <c r="AS88" s="22">
        <f t="shared" si="28"/>
        <v>0</v>
      </c>
      <c r="AT88" s="22">
        <f t="shared" si="28"/>
        <v>0</v>
      </c>
      <c r="AU88" s="22">
        <f t="shared" si="28"/>
        <v>0</v>
      </c>
      <c r="AV88" s="22">
        <f t="shared" si="28"/>
        <v>0</v>
      </c>
      <c r="AW88" s="34">
        <f t="shared" si="28"/>
        <v>0</v>
      </c>
      <c r="AX88" s="11">
        <f t="shared" si="28"/>
        <v>16</v>
      </c>
      <c r="AY88" s="7">
        <f t="shared" si="28"/>
        <v>0</v>
      </c>
      <c r="AZ88" s="7">
        <f t="shared" si="28"/>
        <v>0</v>
      </c>
      <c r="BA88" s="7">
        <f t="shared" si="28"/>
        <v>0</v>
      </c>
      <c r="BB88" s="7">
        <f t="shared" si="28"/>
        <v>0</v>
      </c>
      <c r="BC88" s="7">
        <f t="shared" si="28"/>
        <v>0</v>
      </c>
      <c r="BD88" s="7">
        <f t="shared" si="28"/>
        <v>0</v>
      </c>
      <c r="BE88" s="7">
        <f t="shared" si="28"/>
        <v>0</v>
      </c>
      <c r="BF88" s="7">
        <f t="shared" si="28"/>
        <v>0</v>
      </c>
      <c r="BG88" s="7">
        <f t="shared" si="28"/>
        <v>32</v>
      </c>
    </row>
    <row r="89" spans="1:59" ht="15" customHeight="1">
      <c r="A89" s="33"/>
      <c r="B89" s="45" t="s">
        <v>117</v>
      </c>
      <c r="C89" s="45"/>
      <c r="D89" s="45"/>
      <c r="E89" s="7">
        <f aca="true" t="shared" si="29" ref="E89:AJ89">SUM(E15,E23,E47)</f>
        <v>0</v>
      </c>
      <c r="F89" s="7">
        <f t="shared" si="29"/>
        <v>0</v>
      </c>
      <c r="G89" s="7">
        <f t="shared" si="29"/>
        <v>0</v>
      </c>
      <c r="H89" s="7">
        <f t="shared" si="29"/>
        <v>0</v>
      </c>
      <c r="I89" s="7">
        <f t="shared" si="29"/>
        <v>0</v>
      </c>
      <c r="J89" s="7">
        <f t="shared" si="29"/>
        <v>0</v>
      </c>
      <c r="K89" s="7">
        <f t="shared" si="29"/>
        <v>0</v>
      </c>
      <c r="L89" s="7">
        <f t="shared" si="29"/>
        <v>0</v>
      </c>
      <c r="M89" s="22">
        <f t="shared" si="29"/>
        <v>2</v>
      </c>
      <c r="N89" s="34">
        <f t="shared" si="29"/>
        <v>2</v>
      </c>
      <c r="O89" s="7">
        <f t="shared" si="29"/>
        <v>0</v>
      </c>
      <c r="P89" s="7">
        <f t="shared" si="29"/>
        <v>0</v>
      </c>
      <c r="Q89" s="22">
        <f t="shared" si="29"/>
        <v>0</v>
      </c>
      <c r="R89" s="22">
        <f t="shared" si="29"/>
        <v>0</v>
      </c>
      <c r="S89" s="22">
        <f t="shared" si="29"/>
        <v>0</v>
      </c>
      <c r="T89" s="22">
        <f t="shared" si="29"/>
        <v>0</v>
      </c>
      <c r="U89" s="34">
        <f t="shared" si="29"/>
        <v>2</v>
      </c>
      <c r="V89" s="11">
        <f t="shared" si="29"/>
        <v>6</v>
      </c>
      <c r="W89" s="7">
        <f t="shared" si="29"/>
        <v>0</v>
      </c>
      <c r="X89" s="7">
        <f t="shared" si="29"/>
        <v>0</v>
      </c>
      <c r="Y89" s="7">
        <f t="shared" si="29"/>
        <v>0</v>
      </c>
      <c r="Z89" s="7">
        <f t="shared" si="29"/>
        <v>0</v>
      </c>
      <c r="AA89" s="7">
        <f t="shared" si="29"/>
        <v>0</v>
      </c>
      <c r="AB89" s="7">
        <f t="shared" si="29"/>
        <v>0</v>
      </c>
      <c r="AC89" s="7">
        <f t="shared" si="29"/>
        <v>0</v>
      </c>
      <c r="AD89" s="22">
        <f t="shared" si="29"/>
        <v>0</v>
      </c>
      <c r="AE89" s="22">
        <f t="shared" si="29"/>
        <v>0</v>
      </c>
      <c r="AF89" s="22">
        <f t="shared" si="29"/>
        <v>0</v>
      </c>
      <c r="AG89" s="22">
        <f t="shared" si="29"/>
        <v>0</v>
      </c>
      <c r="AH89" s="22">
        <f t="shared" si="29"/>
        <v>0</v>
      </c>
      <c r="AI89" s="22">
        <f t="shared" si="29"/>
        <v>0</v>
      </c>
      <c r="AJ89" s="22">
        <f t="shared" si="29"/>
        <v>0</v>
      </c>
      <c r="AK89" s="22">
        <f aca="true" t="shared" si="30" ref="AK89:BG89">SUM(AK15,AK23,AK47)</f>
        <v>0</v>
      </c>
      <c r="AL89" s="22">
        <f t="shared" si="30"/>
        <v>0</v>
      </c>
      <c r="AM89" s="22">
        <f t="shared" si="30"/>
        <v>0</v>
      </c>
      <c r="AN89" s="22">
        <f t="shared" si="30"/>
        <v>2</v>
      </c>
      <c r="AO89" s="34">
        <f t="shared" si="30"/>
        <v>4</v>
      </c>
      <c r="AP89" s="34">
        <f t="shared" si="30"/>
        <v>0</v>
      </c>
      <c r="AQ89" s="22">
        <f t="shared" si="30"/>
        <v>0</v>
      </c>
      <c r="AR89" s="22">
        <f t="shared" si="30"/>
        <v>0</v>
      </c>
      <c r="AS89" s="22">
        <f t="shared" si="30"/>
        <v>0</v>
      </c>
      <c r="AT89" s="22">
        <f t="shared" si="30"/>
        <v>0</v>
      </c>
      <c r="AU89" s="22">
        <f t="shared" si="30"/>
        <v>0</v>
      </c>
      <c r="AV89" s="22">
        <f t="shared" si="30"/>
        <v>0</v>
      </c>
      <c r="AW89" s="34">
        <f t="shared" si="30"/>
        <v>2</v>
      </c>
      <c r="AX89" s="11">
        <f t="shared" si="30"/>
        <v>8</v>
      </c>
      <c r="AY89" s="7">
        <f t="shared" si="30"/>
        <v>0</v>
      </c>
      <c r="AZ89" s="7">
        <f t="shared" si="30"/>
        <v>0</v>
      </c>
      <c r="BA89" s="7">
        <f t="shared" si="30"/>
        <v>0</v>
      </c>
      <c r="BB89" s="7">
        <f t="shared" si="30"/>
        <v>0</v>
      </c>
      <c r="BC89" s="7">
        <f t="shared" si="30"/>
        <v>0</v>
      </c>
      <c r="BD89" s="7">
        <f t="shared" si="30"/>
        <v>0</v>
      </c>
      <c r="BE89" s="7">
        <f t="shared" si="30"/>
        <v>0</v>
      </c>
      <c r="BF89" s="7">
        <f t="shared" si="30"/>
        <v>0</v>
      </c>
      <c r="BG89" s="7">
        <f t="shared" si="30"/>
        <v>14</v>
      </c>
    </row>
    <row r="90" spans="1:59" ht="15" customHeight="1">
      <c r="A90" s="33"/>
      <c r="B90" s="45" t="s">
        <v>118</v>
      </c>
      <c r="C90" s="45"/>
      <c r="D90" s="45"/>
      <c r="E90" s="7">
        <f aca="true" t="shared" si="31" ref="E90:AJ90">SUM(E16,E24,E48)</f>
        <v>0</v>
      </c>
      <c r="F90" s="7">
        <f t="shared" si="31"/>
        <v>0</v>
      </c>
      <c r="G90" s="7">
        <f t="shared" si="31"/>
        <v>0</v>
      </c>
      <c r="H90" s="7">
        <f t="shared" si="31"/>
        <v>0</v>
      </c>
      <c r="I90" s="7">
        <f t="shared" si="31"/>
        <v>0</v>
      </c>
      <c r="J90" s="7">
        <f t="shared" si="31"/>
        <v>0</v>
      </c>
      <c r="K90" s="7">
        <f t="shared" si="31"/>
        <v>0</v>
      </c>
      <c r="L90" s="7">
        <f t="shared" si="31"/>
        <v>0</v>
      </c>
      <c r="M90" s="22">
        <f t="shared" si="31"/>
        <v>0</v>
      </c>
      <c r="N90" s="34">
        <f t="shared" si="31"/>
        <v>12</v>
      </c>
      <c r="O90" s="7">
        <f t="shared" si="31"/>
        <v>0</v>
      </c>
      <c r="P90" s="7">
        <f t="shared" si="31"/>
        <v>0</v>
      </c>
      <c r="Q90" s="22">
        <f t="shared" si="31"/>
        <v>0</v>
      </c>
      <c r="R90" s="22">
        <f t="shared" si="31"/>
        <v>0</v>
      </c>
      <c r="S90" s="22">
        <f t="shared" si="31"/>
        <v>0</v>
      </c>
      <c r="T90" s="22">
        <f t="shared" si="31"/>
        <v>0</v>
      </c>
      <c r="U90" s="34">
        <f t="shared" si="31"/>
        <v>6</v>
      </c>
      <c r="V90" s="11">
        <f t="shared" si="31"/>
        <v>18</v>
      </c>
      <c r="W90" s="7">
        <f t="shared" si="31"/>
        <v>0</v>
      </c>
      <c r="X90" s="7">
        <f t="shared" si="31"/>
        <v>0</v>
      </c>
      <c r="Y90" s="7">
        <f t="shared" si="31"/>
        <v>0</v>
      </c>
      <c r="Z90" s="7">
        <f t="shared" si="31"/>
        <v>0</v>
      </c>
      <c r="AA90" s="7">
        <f t="shared" si="31"/>
        <v>0</v>
      </c>
      <c r="AB90" s="7">
        <f t="shared" si="31"/>
        <v>0</v>
      </c>
      <c r="AC90" s="7">
        <f t="shared" si="31"/>
        <v>0</v>
      </c>
      <c r="AD90" s="22">
        <f t="shared" si="31"/>
        <v>0</v>
      </c>
      <c r="AE90" s="22">
        <f t="shared" si="31"/>
        <v>0</v>
      </c>
      <c r="AF90" s="22">
        <f t="shared" si="31"/>
        <v>0</v>
      </c>
      <c r="AG90" s="22">
        <f t="shared" si="31"/>
        <v>0</v>
      </c>
      <c r="AH90" s="22">
        <f t="shared" si="31"/>
        <v>0</v>
      </c>
      <c r="AI90" s="22">
        <f t="shared" si="31"/>
        <v>0</v>
      </c>
      <c r="AJ90" s="22">
        <f t="shared" si="31"/>
        <v>0</v>
      </c>
      <c r="AK90" s="22">
        <f aca="true" t="shared" si="32" ref="AK90:BG90">SUM(AK16,AK24,AK48)</f>
        <v>0</v>
      </c>
      <c r="AL90" s="22">
        <f t="shared" si="32"/>
        <v>0</v>
      </c>
      <c r="AM90" s="22">
        <f t="shared" si="32"/>
        <v>0</v>
      </c>
      <c r="AN90" s="22">
        <f t="shared" si="32"/>
        <v>0</v>
      </c>
      <c r="AO90" s="34">
        <f t="shared" si="32"/>
        <v>12</v>
      </c>
      <c r="AP90" s="34">
        <f t="shared" si="32"/>
        <v>6</v>
      </c>
      <c r="AQ90" s="22">
        <f t="shared" si="32"/>
        <v>0</v>
      </c>
      <c r="AR90" s="22">
        <f t="shared" si="32"/>
        <v>0</v>
      </c>
      <c r="AS90" s="22">
        <f t="shared" si="32"/>
        <v>0</v>
      </c>
      <c r="AT90" s="22">
        <f t="shared" si="32"/>
        <v>0</v>
      </c>
      <c r="AU90" s="22">
        <f t="shared" si="32"/>
        <v>0</v>
      </c>
      <c r="AV90" s="22">
        <f t="shared" si="32"/>
        <v>0</v>
      </c>
      <c r="AW90" s="34">
        <f t="shared" si="32"/>
        <v>6</v>
      </c>
      <c r="AX90" s="11">
        <f t="shared" si="32"/>
        <v>24</v>
      </c>
      <c r="AY90" s="7">
        <f t="shared" si="32"/>
        <v>0</v>
      </c>
      <c r="AZ90" s="7">
        <f t="shared" si="32"/>
        <v>0</v>
      </c>
      <c r="BA90" s="7">
        <f t="shared" si="32"/>
        <v>0</v>
      </c>
      <c r="BB90" s="7">
        <f t="shared" si="32"/>
        <v>0</v>
      </c>
      <c r="BC90" s="7">
        <f t="shared" si="32"/>
        <v>0</v>
      </c>
      <c r="BD90" s="7">
        <f t="shared" si="32"/>
        <v>0</v>
      </c>
      <c r="BE90" s="7">
        <f t="shared" si="32"/>
        <v>0</v>
      </c>
      <c r="BF90" s="7">
        <f t="shared" si="32"/>
        <v>0</v>
      </c>
      <c r="BG90" s="7">
        <f t="shared" si="32"/>
        <v>42</v>
      </c>
    </row>
    <row r="91" spans="5:58" ht="15" customHeight="1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6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7"/>
      <c r="AI91" s="15"/>
      <c r="AJ91" s="15"/>
      <c r="AK91" s="17"/>
      <c r="AL91" s="15"/>
      <c r="AM91" s="15"/>
      <c r="AN91" s="15"/>
      <c r="AO91" s="15"/>
      <c r="AP91" s="17"/>
      <c r="AQ91" s="15"/>
      <c r="AR91" s="15"/>
      <c r="AS91" s="17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</row>
    <row r="92" ht="15" customHeight="1"/>
    <row r="93" ht="15" customHeight="1"/>
    <row r="94" ht="15" customHeight="1"/>
    <row r="95" ht="15" customHeight="1"/>
    <row r="96" ht="15" customHeight="1"/>
    <row r="97" ht="15" customHeight="1">
      <c r="AU97" s="19"/>
    </row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</sheetData>
  <sheetProtection/>
  <mergeCells count="106">
    <mergeCell ref="B67:B69"/>
    <mergeCell ref="C67:C69"/>
    <mergeCell ref="B74:B77"/>
    <mergeCell ref="C74:C77"/>
    <mergeCell ref="C57:C60"/>
    <mergeCell ref="B61:B64"/>
    <mergeCell ref="B17:B20"/>
    <mergeCell ref="C45:C48"/>
    <mergeCell ref="C61:C64"/>
    <mergeCell ref="B49:B52"/>
    <mergeCell ref="C49:C52"/>
    <mergeCell ref="B33:B36"/>
    <mergeCell ref="C33:C36"/>
    <mergeCell ref="B88:D88"/>
    <mergeCell ref="C84:C86"/>
    <mergeCell ref="B87:D87"/>
    <mergeCell ref="B84:B86"/>
    <mergeCell ref="B11:B12"/>
    <mergeCell ref="C17:C20"/>
    <mergeCell ref="B78:B81"/>
    <mergeCell ref="C78:C81"/>
    <mergeCell ref="B70:B73"/>
    <mergeCell ref="C70:C73"/>
    <mergeCell ref="B90:D90"/>
    <mergeCell ref="B37:B40"/>
    <mergeCell ref="C37:C40"/>
    <mergeCell ref="B41:B44"/>
    <mergeCell ref="C41:C44"/>
    <mergeCell ref="B53:B56"/>
    <mergeCell ref="B89:D89"/>
    <mergeCell ref="C53:C56"/>
    <mergeCell ref="B57:B60"/>
    <mergeCell ref="B45:B48"/>
    <mergeCell ref="C25:C28"/>
    <mergeCell ref="B29:B32"/>
    <mergeCell ref="BG1:BG6"/>
    <mergeCell ref="B13:B16"/>
    <mergeCell ref="C13:C16"/>
    <mergeCell ref="B1:B6"/>
    <mergeCell ref="N1:N3"/>
    <mergeCell ref="R1:R3"/>
    <mergeCell ref="H1:H3"/>
    <mergeCell ref="O1:O3"/>
    <mergeCell ref="M1:M3"/>
    <mergeCell ref="E1:E3"/>
    <mergeCell ref="F1:F3"/>
    <mergeCell ref="G1:G3"/>
    <mergeCell ref="L1:L3"/>
    <mergeCell ref="I1:I3"/>
    <mergeCell ref="A1:A69"/>
    <mergeCell ref="B7:B8"/>
    <mergeCell ref="C7:C8"/>
    <mergeCell ref="B21:B24"/>
    <mergeCell ref="C21:C24"/>
    <mergeCell ref="C9:C10"/>
    <mergeCell ref="C1:C6"/>
    <mergeCell ref="B9:B10"/>
    <mergeCell ref="B25:B28"/>
    <mergeCell ref="C11:C12"/>
    <mergeCell ref="AL1:AL3"/>
    <mergeCell ref="U1:U3"/>
    <mergeCell ref="W1:W3"/>
    <mergeCell ref="X1:X3"/>
    <mergeCell ref="V1:V3"/>
    <mergeCell ref="AD1:AD3"/>
    <mergeCell ref="Y1:Y3"/>
    <mergeCell ref="T1:T3"/>
    <mergeCell ref="P1:P3"/>
    <mergeCell ref="S1:S3"/>
    <mergeCell ref="AY1:AY3"/>
    <mergeCell ref="Z1:Z3"/>
    <mergeCell ref="AA1:AA3"/>
    <mergeCell ref="AB1:AB3"/>
    <mergeCell ref="AJ1:AJ3"/>
    <mergeCell ref="AV1:AV3"/>
    <mergeCell ref="AK1:AK3"/>
    <mergeCell ref="D1:D6"/>
    <mergeCell ref="J1:J3"/>
    <mergeCell ref="K1:K3"/>
    <mergeCell ref="E4:BF4"/>
    <mergeCell ref="AZ1:AZ3"/>
    <mergeCell ref="BA1:BA3"/>
    <mergeCell ref="Q1:Q3"/>
    <mergeCell ref="AW1:AW3"/>
    <mergeCell ref="BE1:BE3"/>
    <mergeCell ref="AX1:AX3"/>
    <mergeCell ref="AO1:AO3"/>
    <mergeCell ref="BF1:BF3"/>
    <mergeCell ref="AP1:AP3"/>
    <mergeCell ref="AQ1:AQ3"/>
    <mergeCell ref="BD1:BD3"/>
    <mergeCell ref="AR1:AR3"/>
    <mergeCell ref="AS1:AS3"/>
    <mergeCell ref="AT1:AT3"/>
    <mergeCell ref="AU1:AU3"/>
    <mergeCell ref="BB1:BB3"/>
    <mergeCell ref="C29:C32"/>
    <mergeCell ref="AM1:AM3"/>
    <mergeCell ref="AC1:AC3"/>
    <mergeCell ref="BC1:BC3"/>
    <mergeCell ref="AI1:AI3"/>
    <mergeCell ref="AE1:AE3"/>
    <mergeCell ref="AF1:AF3"/>
    <mergeCell ref="AG1:AG3"/>
    <mergeCell ref="AH1:AH3"/>
    <mergeCell ref="AN1:AN3"/>
  </mergeCells>
  <conditionalFormatting sqref="E87:BG87">
    <cfRule type="cellIs" priority="1" dxfId="0" operator="notEqual" stopIfTrue="1">
      <formula>36</formula>
    </cfRule>
  </conditionalFormatting>
  <printOptions/>
  <pageMargins left="0.31496062992125984" right="0.35433070866141736" top="0.3937007874015748" bottom="0.3937007874015748" header="0.31496062992125984" footer="0.31496062992125984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</dc:creator>
  <cp:keywords/>
  <dc:description/>
  <cp:lastModifiedBy>user</cp:lastModifiedBy>
  <dcterms:created xsi:type="dcterms:W3CDTF">2021-08-11T18:30:12Z</dcterms:created>
  <dcterms:modified xsi:type="dcterms:W3CDTF">2023-09-12T06:38:47Z</dcterms:modified>
  <cp:category/>
  <cp:version/>
  <cp:contentType/>
  <cp:contentStatus/>
</cp:coreProperties>
</file>