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9090" activeTab="1"/>
  </bookViews>
  <sheets>
    <sheet name="Курс 2" sheetId="1" r:id="rId1"/>
    <sheet name="курс3" sheetId="2" r:id="rId2"/>
    <sheet name="курс4" sheetId="3" r:id="rId3"/>
  </sheets>
  <definedNames/>
  <calcPr fullCalcOnLoad="1"/>
</workbook>
</file>

<file path=xl/sharedStrings.xml><?xml version="1.0" encoding="utf-8"?>
<sst xmlns="http://schemas.openxmlformats.org/spreadsheetml/2006/main" count="946" uniqueCount="164">
  <si>
    <t>Порядковые номера недель учебного года</t>
  </si>
  <si>
    <t>всего часов</t>
  </si>
  <si>
    <t>Иностранный язык</t>
  </si>
  <si>
    <t>История</t>
  </si>
  <si>
    <t>обяз.уч.</t>
  </si>
  <si>
    <t>сам.р.с.</t>
  </si>
  <si>
    <t>29 сент. - 05окт.</t>
  </si>
  <si>
    <t>Индекс</t>
  </si>
  <si>
    <t>Наименование  циклов, разделов, дисциплин, проффесиональных модулей, МДК, практик</t>
  </si>
  <si>
    <t>Виды учебной нагрузки</t>
  </si>
  <si>
    <t>Всего час. в неделю обязательной уч. нагрузки</t>
  </si>
  <si>
    <t>Всего час. в неделю самостоятельной работы студентов</t>
  </si>
  <si>
    <t>Всего часов в неделю</t>
  </si>
  <si>
    <t>Физическая культура</t>
  </si>
  <si>
    <t>Общий гуманитарный и социально-экономический цикл</t>
  </si>
  <si>
    <t>ОГСЭ.00</t>
  </si>
  <si>
    <t>Русский язык и культура речи</t>
  </si>
  <si>
    <t>Математический и общий естественнонаучный цикл</t>
  </si>
  <si>
    <t>ЕН.00</t>
  </si>
  <si>
    <t>ОГСЭ.02</t>
  </si>
  <si>
    <t>ОГСЭ.03</t>
  </si>
  <si>
    <t>ОГСЭ.04</t>
  </si>
  <si>
    <t>ОГСЭ.05</t>
  </si>
  <si>
    <t>ЕН.01</t>
  </si>
  <si>
    <t>Профессиональный цикл</t>
  </si>
  <si>
    <t>П.00</t>
  </si>
  <si>
    <t>Общепрофессиональные дисциплины</t>
  </si>
  <si>
    <t>ОП.00</t>
  </si>
  <si>
    <t>Элементы высшей математики</t>
  </si>
  <si>
    <t>Основы электротехники</t>
  </si>
  <si>
    <t>Прикладная электроника</t>
  </si>
  <si>
    <t>Безопасность жизнедеятельности</t>
  </si>
  <si>
    <t>Курс 2</t>
  </si>
  <si>
    <t>ОП.01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</si>
  <si>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</si>
  <si>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</si>
  <si>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</si>
  <si>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</si>
  <si>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</si>
  <si>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</si>
  <si>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</si>
  <si>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</si>
  <si>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01 - 07сент.</t>
  </si>
  <si>
    <t>08 - 14 сент.</t>
  </si>
  <si>
    <t xml:space="preserve">15 - 21 сент. </t>
  </si>
  <si>
    <t>22 - 28 сент.</t>
  </si>
  <si>
    <t>06 - 12 октября</t>
  </si>
  <si>
    <t>13 - 19 октября</t>
  </si>
  <si>
    <t>20 - 26 октября</t>
  </si>
  <si>
    <t>27 октября - 02 ноября</t>
  </si>
  <si>
    <t>03 - 09 ноября</t>
  </si>
  <si>
    <t>10 - 16 ноября</t>
  </si>
  <si>
    <t>17 - 23 ноября</t>
  </si>
  <si>
    <t>24 - 30 ноября</t>
  </si>
  <si>
    <t>01 - 07 декабря</t>
  </si>
  <si>
    <t>08 - 14 декабря</t>
  </si>
  <si>
    <t>15 - 21 декабря</t>
  </si>
  <si>
    <t>22 - 28 декабря</t>
  </si>
  <si>
    <t>29 декабря - 04 января</t>
  </si>
  <si>
    <t>05. - 11 января</t>
  </si>
  <si>
    <t>12 - 18 января</t>
  </si>
  <si>
    <t>19 25 января</t>
  </si>
  <si>
    <t>26 января - 01 февраля</t>
  </si>
  <si>
    <t>02 - 08 февраля</t>
  </si>
  <si>
    <t>09 - 15 февраля</t>
  </si>
  <si>
    <t>16 - 22 февраля</t>
  </si>
  <si>
    <t>23 февраля - 01 марта</t>
  </si>
  <si>
    <t>02 - 08 марта</t>
  </si>
  <si>
    <t>09 - 15 марта</t>
  </si>
  <si>
    <t>16 - 22 марта</t>
  </si>
  <si>
    <t>23 - 29 марта</t>
  </si>
  <si>
    <t>30 марта - 05 апреля</t>
  </si>
  <si>
    <t>06 - 12 апреля</t>
  </si>
  <si>
    <t>13 - 19 апреля</t>
  </si>
  <si>
    <t>20 - 26 апреля</t>
  </si>
  <si>
    <t>27 апреля - 03 мая</t>
  </si>
  <si>
    <t>04 - 10 мая</t>
  </si>
  <si>
    <t>11 - 17 мая</t>
  </si>
  <si>
    <t>18 - 24 мая</t>
  </si>
  <si>
    <t>25 - 31 мая</t>
  </si>
  <si>
    <t>01 - 07 июня</t>
  </si>
  <si>
    <t>08 - 14 июня</t>
  </si>
  <si>
    <t>15 - 21 июня</t>
  </si>
  <si>
    <t>22 - 28 июня</t>
  </si>
  <si>
    <t>29 июня - 05 июля</t>
  </si>
  <si>
    <t>06 - 12 июля</t>
  </si>
  <si>
    <t>13 - 19 июля</t>
  </si>
  <si>
    <t>20 - 26 июля</t>
  </si>
  <si>
    <t xml:space="preserve">27 июля - 02 августа - </t>
  </si>
  <si>
    <t>03 - 09 августа</t>
  </si>
  <si>
    <t>10 - 16 августа</t>
  </si>
  <si>
    <t>17 - 23 августа</t>
  </si>
  <si>
    <t>24 - 30 августа</t>
  </si>
  <si>
    <t>31 августа - 06 сентября</t>
  </si>
  <si>
    <t>0</t>
  </si>
  <si>
    <t>ОП.11</t>
  </si>
  <si>
    <t>Курс 3</t>
  </si>
  <si>
    <t>ОГСЭ.01</t>
  </si>
  <si>
    <t>Основы философии</t>
  </si>
  <si>
    <t>ОП.12</t>
  </si>
  <si>
    <t>Правовое обеспечение профессиональной деятельности</t>
  </si>
  <si>
    <t>ПМ.00</t>
  </si>
  <si>
    <t>Профессиональные модули</t>
  </si>
  <si>
    <t>ПМ.01</t>
  </si>
  <si>
    <t>МДК.01.02</t>
  </si>
  <si>
    <t>Производственная практика</t>
  </si>
  <si>
    <t>Учебная практика</t>
  </si>
  <si>
    <t>Курс 4</t>
  </si>
  <si>
    <t xml:space="preserve"> 09 - 15 марта </t>
  </si>
  <si>
    <t>ОГСЭ.06</t>
  </si>
  <si>
    <t>Навыки поиска работы</t>
  </si>
  <si>
    <t>ОП.13</t>
  </si>
  <si>
    <t>Экономика и управление в организации</t>
  </si>
  <si>
    <t>ПМ.04</t>
  </si>
  <si>
    <t>МДК.04.01</t>
  </si>
  <si>
    <t>Технология монтажа, наладки и эксплуатации компьютерных сетей</t>
  </si>
  <si>
    <t>ПДП.00</t>
  </si>
  <si>
    <t>Преддипломная практика</t>
  </si>
  <si>
    <t>МДК.01.01</t>
  </si>
  <si>
    <t>УП.01</t>
  </si>
  <si>
    <t>Основы теории информации</t>
  </si>
  <si>
    <t>Архитектура аппаратных средств</t>
  </si>
  <si>
    <t xml:space="preserve">Операционные системы </t>
  </si>
  <si>
    <t>Основы программирования и баз данных</t>
  </si>
  <si>
    <t>Электротехнические основы источников питания</t>
  </si>
  <si>
    <t>Технические средства информатизации</t>
  </si>
  <si>
    <t>Инженерная компьютерная графика</t>
  </si>
  <si>
    <t>Метрология, стандартизация, сертификация и техническое регулирование</t>
  </si>
  <si>
    <t>Информационные технологии</t>
  </si>
  <si>
    <t>Элементы математической логики</t>
  </si>
  <si>
    <t>ЕН.02</t>
  </si>
  <si>
    <t>Технологии физического уровня передачи данных</t>
  </si>
  <si>
    <t>ОП.02</t>
  </si>
  <si>
    <t>ОП.14</t>
  </si>
  <si>
    <t>ОП.15</t>
  </si>
  <si>
    <t>Участие в проектировании сетевой инфраструктуры</t>
  </si>
  <si>
    <t>Организация, принципы построения и функционирования компьютерных сетей</t>
  </si>
  <si>
    <t>Математический аппарат для построения компьютерных сетей</t>
  </si>
  <si>
    <t xml:space="preserve"> Выполнение работ по профессии "Наладчик технологического оборудования"</t>
  </si>
  <si>
    <t>Организация сетевого администрирования</t>
  </si>
  <si>
    <t>Программное обеспечение компьютерных сетей</t>
  </si>
  <si>
    <t>Организация администрирования компьютерных сетей</t>
  </si>
  <si>
    <t>ПП.13</t>
  </si>
  <si>
    <t>Разработка и интеграция WEB-приложений</t>
  </si>
  <si>
    <t>ПМ.05</t>
  </si>
  <si>
    <t>Компьютерная графика</t>
  </si>
  <si>
    <t>МДК.05.01</t>
  </si>
  <si>
    <t xml:space="preserve">Мультимедийные технологии </t>
  </si>
  <si>
    <t>МДК.05.02</t>
  </si>
  <si>
    <t>Управление контентом</t>
  </si>
  <si>
    <t>МДК.05.03</t>
  </si>
  <si>
    <t>УП.05</t>
  </si>
  <si>
    <t>МДК.02.01</t>
  </si>
  <si>
    <t>ПМ.02</t>
  </si>
  <si>
    <t>МДК.02.02</t>
  </si>
  <si>
    <t>УП.02</t>
  </si>
  <si>
    <t>ПП.02</t>
  </si>
  <si>
    <t>ПП.01</t>
  </si>
  <si>
    <t>Эксплуатация объектов сетевой инфраструктуры</t>
  </si>
  <si>
    <t>МДК.03.01</t>
  </si>
  <si>
    <t>ПМ.03</t>
  </si>
  <si>
    <t>Безопасность функционирования информационных систем</t>
  </si>
  <si>
    <t>МДК.03.02.</t>
  </si>
  <si>
    <t>УП.04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</si>
</sst>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27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2" fillId="0" borderId="0" applyNumberFormat="0" applyFon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textRotation="90"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textRotation="90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7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4" fillId="0" borderId="11" xfId="0" applyNumberFormat="1" applyFont="1" applyBorder="1" applyAlignment="1">
      <alignment/>
    </xf>
    <xf numFmtId="1" fontId="5" fillId="0" borderId="11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textRotation="90"/>
    </xf>
    <xf numFmtId="49" fontId="7" fillId="0" borderId="10" xfId="0" applyNumberFormat="1" applyFont="1" applyBorder="1" applyAlignment="1">
      <alignment horizontal="center" vertical="center" textRotation="90"/>
    </xf>
    <xf numFmtId="0" fontId="4" fillId="0" borderId="19" xfId="0" applyFont="1" applyBorder="1" applyAlignment="1">
      <alignment textRotation="90"/>
    </xf>
    <xf numFmtId="49" fontId="4" fillId="0" borderId="16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22" xfId="0" applyBorder="1" applyAlignment="1">
      <alignment/>
    </xf>
    <xf numFmtId="0" fontId="7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textRotation="90"/>
    </xf>
    <xf numFmtId="0" fontId="7" fillId="0" borderId="10" xfId="0" applyFont="1" applyBorder="1" applyAlignment="1">
      <alignment horizontal="center" vertical="center" textRotation="90"/>
    </xf>
    <xf numFmtId="0" fontId="5" fillId="0" borderId="11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0" fontId="4" fillId="0" borderId="17" xfId="0" applyFont="1" applyBorder="1" applyAlignment="1">
      <alignment/>
    </xf>
    <xf numFmtId="1" fontId="5" fillId="0" borderId="16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10" fillId="0" borderId="0" xfId="0" applyFont="1" applyBorder="1" applyAlignment="1">
      <alignment textRotation="90"/>
    </xf>
    <xf numFmtId="0" fontId="0" fillId="0" borderId="0" xfId="0" applyFill="1" applyBorder="1" applyAlignment="1">
      <alignment textRotation="90"/>
    </xf>
    <xf numFmtId="0" fontId="0" fillId="0" borderId="23" xfId="0" applyBorder="1" applyAlignment="1">
      <alignment textRotation="90"/>
    </xf>
    <xf numFmtId="0" fontId="5" fillId="0" borderId="12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" fontId="7" fillId="0" borderId="11" xfId="0" applyNumberFormat="1" applyFont="1" applyBorder="1" applyAlignment="1">
      <alignment/>
    </xf>
    <xf numFmtId="1" fontId="6" fillId="0" borderId="11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1" fontId="9" fillId="0" borderId="11" xfId="0" applyNumberFormat="1" applyFont="1" applyBorder="1" applyAlignment="1">
      <alignment/>
    </xf>
    <xf numFmtId="1" fontId="8" fillId="0" borderId="11" xfId="0" applyNumberFormat="1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/>
    </xf>
    <xf numFmtId="1" fontId="4" fillId="0" borderId="11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7" fillId="0" borderId="16" xfId="0" applyNumberFormat="1" applyFont="1" applyBorder="1" applyAlignment="1">
      <alignment vertical="center"/>
    </xf>
    <xf numFmtId="1" fontId="5" fillId="0" borderId="17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" fontId="5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1" fontId="7" fillId="0" borderId="11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" fontId="9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 wrapText="1"/>
    </xf>
    <xf numFmtId="44" fontId="4" fillId="0" borderId="15" xfId="42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49" fontId="5" fillId="0" borderId="27" xfId="0" applyNumberFormat="1" applyFont="1" applyBorder="1" applyAlignment="1">
      <alignment horizontal="center" vertical="center" textRotation="90"/>
    </xf>
    <xf numFmtId="49" fontId="5" fillId="0" borderId="0" xfId="0" applyNumberFormat="1" applyFont="1" applyBorder="1" applyAlignment="1">
      <alignment horizontal="center" vertical="center" textRotation="90"/>
    </xf>
    <xf numFmtId="49" fontId="0" fillId="0" borderId="0" xfId="0" applyNumberFormat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textRotation="90"/>
    </xf>
    <xf numFmtId="0" fontId="5" fillId="0" borderId="23" xfId="0" applyFont="1" applyBorder="1" applyAlignment="1">
      <alignment horizontal="center" vertical="center" textRotation="90"/>
    </xf>
    <xf numFmtId="0" fontId="5" fillId="0" borderId="29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5" fillId="0" borderId="27" xfId="0" applyFont="1" applyBorder="1" applyAlignment="1">
      <alignment horizontal="center" vertical="center" textRotation="90"/>
    </xf>
    <xf numFmtId="0" fontId="4" fillId="0" borderId="0" xfId="0" applyFont="1" applyAlignment="1">
      <alignment vertical="center"/>
    </xf>
    <xf numFmtId="0" fontId="5" fillId="0" borderId="25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3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6" xfId="52" applyNumberFormat="1" applyFont="1" applyFill="1" applyBorder="1" applyAlignment="1" applyProtection="1">
      <alignment horizontal="center" vertical="top" wrapText="1"/>
      <protection/>
    </xf>
    <xf numFmtId="0" fontId="6" fillId="0" borderId="14" xfId="52" applyNumberFormat="1" applyFont="1" applyFill="1" applyBorder="1" applyAlignment="1" applyProtection="1">
      <alignment horizontal="center" vertical="top" wrapText="1"/>
      <protection/>
    </xf>
    <xf numFmtId="0" fontId="11" fillId="0" borderId="16" xfId="52" applyNumberFormat="1" applyFont="1" applyFill="1" applyBorder="1" applyAlignment="1" applyProtection="1">
      <alignment horizontal="center" vertical="center" wrapText="1"/>
      <protection/>
    </xf>
    <xf numFmtId="0" fontId="11" fillId="0" borderId="14" xfId="52" applyNumberFormat="1" applyFont="1" applyFill="1" applyBorder="1" applyAlignment="1" applyProtection="1">
      <alignment horizontal="center" vertical="center" wrapText="1"/>
      <protection/>
    </xf>
    <xf numFmtId="44" fontId="4" fillId="0" borderId="10" xfId="42" applyFont="1" applyBorder="1" applyAlignment="1">
      <alignment horizontal="center" vertical="center" textRotation="90" wrapText="1"/>
    </xf>
    <xf numFmtId="44" fontId="4" fillId="0" borderId="20" xfId="42" applyFont="1" applyBorder="1" applyAlignment="1">
      <alignment horizontal="center" vertical="center" textRotation="90" wrapText="1"/>
    </xf>
    <xf numFmtId="44" fontId="4" fillId="0" borderId="14" xfId="42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52"/>
  <sheetViews>
    <sheetView zoomScalePageLayoutView="0" workbookViewId="0" topLeftCell="A22">
      <selection activeCell="X41" sqref="X41"/>
    </sheetView>
  </sheetViews>
  <sheetFormatPr defaultColWidth="9.140625" defaultRowHeight="15"/>
  <cols>
    <col min="1" max="1" width="2.57421875" style="0" customWidth="1"/>
    <col min="2" max="2" width="10.57421875" style="0" customWidth="1"/>
    <col min="3" max="3" width="33.140625" style="0" customWidth="1"/>
    <col min="4" max="4" width="8.421875" style="0" customWidth="1"/>
    <col min="5" max="5" width="4.00390625" style="0" customWidth="1"/>
    <col min="6" max="6" width="3.28125" style="0" customWidth="1"/>
    <col min="7" max="7" width="3.00390625" style="0" customWidth="1"/>
    <col min="8" max="8" width="3.7109375" style="0" customWidth="1"/>
    <col min="9" max="18" width="3.140625" style="0" customWidth="1"/>
    <col min="19" max="22" width="3.28125" style="0" customWidth="1"/>
    <col min="23" max="24" width="3.00390625" style="0" customWidth="1"/>
    <col min="25" max="27" width="2.8515625" style="0" customWidth="1"/>
    <col min="28" max="31" width="3.421875" style="0" customWidth="1"/>
    <col min="32" max="35" width="3.57421875" style="0" customWidth="1"/>
    <col min="36" max="39" width="3.421875" style="0" customWidth="1"/>
    <col min="40" max="44" width="3.00390625" style="0" customWidth="1"/>
    <col min="45" max="48" width="3.140625" style="0" customWidth="1"/>
    <col min="49" max="57" width="3.00390625" style="0" customWidth="1"/>
    <col min="58" max="58" width="3.57421875" style="0" customWidth="1"/>
    <col min="59" max="59" width="6.8515625" style="0" customWidth="1"/>
  </cols>
  <sheetData>
    <row r="1" spans="1:59" ht="119.25" customHeight="1">
      <c r="A1" s="151" t="s">
        <v>32</v>
      </c>
      <c r="B1" s="161" t="s">
        <v>7</v>
      </c>
      <c r="C1" s="149" t="s">
        <v>8</v>
      </c>
      <c r="D1" s="149" t="s">
        <v>9</v>
      </c>
      <c r="E1" s="146" t="s">
        <v>42</v>
      </c>
      <c r="F1" s="146" t="s">
        <v>43</v>
      </c>
      <c r="G1" s="146" t="s">
        <v>44</v>
      </c>
      <c r="H1" s="146" t="s">
        <v>45</v>
      </c>
      <c r="I1" s="146" t="s">
        <v>6</v>
      </c>
      <c r="J1" s="142" t="s">
        <v>46</v>
      </c>
      <c r="K1" s="142" t="s">
        <v>47</v>
      </c>
      <c r="L1" s="142" t="s">
        <v>48</v>
      </c>
      <c r="M1" s="142" t="s">
        <v>49</v>
      </c>
      <c r="N1" s="142" t="s">
        <v>50</v>
      </c>
      <c r="O1" s="142" t="s">
        <v>51</v>
      </c>
      <c r="P1" s="142" t="s">
        <v>52</v>
      </c>
      <c r="Q1" s="142" t="s">
        <v>53</v>
      </c>
      <c r="R1" s="142" t="s">
        <v>54</v>
      </c>
      <c r="S1" s="146" t="s">
        <v>55</v>
      </c>
      <c r="T1" s="142" t="s">
        <v>56</v>
      </c>
      <c r="U1" s="142" t="s">
        <v>57</v>
      </c>
      <c r="V1" s="142" t="s">
        <v>58</v>
      </c>
      <c r="W1" s="146" t="s">
        <v>59</v>
      </c>
      <c r="X1" s="142" t="s">
        <v>60</v>
      </c>
      <c r="Y1" s="142" t="s">
        <v>61</v>
      </c>
      <c r="Z1" s="142" t="s">
        <v>62</v>
      </c>
      <c r="AA1" s="142" t="s">
        <v>63</v>
      </c>
      <c r="AB1" s="146" t="s">
        <v>64</v>
      </c>
      <c r="AC1" s="142" t="s">
        <v>65</v>
      </c>
      <c r="AD1" s="142" t="s">
        <v>66</v>
      </c>
      <c r="AE1" s="142" t="s">
        <v>67</v>
      </c>
      <c r="AF1" s="147" t="s">
        <v>68</v>
      </c>
      <c r="AG1" s="142" t="s">
        <v>69</v>
      </c>
      <c r="AH1" s="142" t="s">
        <v>70</v>
      </c>
      <c r="AI1" s="142" t="s">
        <v>71</v>
      </c>
      <c r="AJ1" s="146" t="s">
        <v>72</v>
      </c>
      <c r="AK1" s="142" t="s">
        <v>73</v>
      </c>
      <c r="AL1" s="142" t="s">
        <v>74</v>
      </c>
      <c r="AM1" s="142" t="s">
        <v>75</v>
      </c>
      <c r="AN1" s="146" t="s">
        <v>76</v>
      </c>
      <c r="AO1" s="142" t="s">
        <v>77</v>
      </c>
      <c r="AP1" s="142" t="s">
        <v>78</v>
      </c>
      <c r="AQ1" s="142" t="s">
        <v>79</v>
      </c>
      <c r="AR1" s="142" t="s">
        <v>80</v>
      </c>
      <c r="AS1" s="146" t="s">
        <v>81</v>
      </c>
      <c r="AT1" s="142" t="s">
        <v>82</v>
      </c>
      <c r="AU1" s="142" t="s">
        <v>83</v>
      </c>
      <c r="AV1" s="142" t="s">
        <v>84</v>
      </c>
      <c r="AW1" s="146" t="s">
        <v>85</v>
      </c>
      <c r="AX1" s="142" t="s">
        <v>86</v>
      </c>
      <c r="AY1" s="142" t="s">
        <v>87</v>
      </c>
      <c r="AZ1" s="142" t="s">
        <v>88</v>
      </c>
      <c r="BA1" s="142" t="s">
        <v>89</v>
      </c>
      <c r="BB1" s="146" t="s">
        <v>90</v>
      </c>
      <c r="BC1" s="146" t="s">
        <v>91</v>
      </c>
      <c r="BD1" s="146" t="s">
        <v>92</v>
      </c>
      <c r="BE1" s="146" t="s">
        <v>93</v>
      </c>
      <c r="BF1" s="143"/>
      <c r="BG1" s="156" t="s">
        <v>1</v>
      </c>
    </row>
    <row r="2" spans="1:59" ht="4.5" customHeight="1">
      <c r="A2" s="152"/>
      <c r="B2" s="161"/>
      <c r="C2" s="149"/>
      <c r="D2" s="149"/>
      <c r="E2" s="146"/>
      <c r="F2" s="146"/>
      <c r="G2" s="146"/>
      <c r="H2" s="146"/>
      <c r="I2" s="146"/>
      <c r="J2" s="142"/>
      <c r="K2" s="142"/>
      <c r="L2" s="142"/>
      <c r="M2" s="142"/>
      <c r="N2" s="142"/>
      <c r="O2" s="142"/>
      <c r="P2" s="142"/>
      <c r="Q2" s="142"/>
      <c r="R2" s="142"/>
      <c r="S2" s="146"/>
      <c r="T2" s="142"/>
      <c r="U2" s="142"/>
      <c r="V2" s="142"/>
      <c r="W2" s="146"/>
      <c r="X2" s="142"/>
      <c r="Y2" s="142"/>
      <c r="Z2" s="142"/>
      <c r="AA2" s="142"/>
      <c r="AB2" s="146"/>
      <c r="AC2" s="142"/>
      <c r="AD2" s="142"/>
      <c r="AE2" s="142"/>
      <c r="AF2" s="147"/>
      <c r="AG2" s="142"/>
      <c r="AH2" s="142"/>
      <c r="AI2" s="142"/>
      <c r="AJ2" s="146"/>
      <c r="AK2" s="142"/>
      <c r="AL2" s="142"/>
      <c r="AM2" s="142"/>
      <c r="AN2" s="146"/>
      <c r="AO2" s="142"/>
      <c r="AP2" s="142"/>
      <c r="AQ2" s="142"/>
      <c r="AR2" s="142"/>
      <c r="AS2" s="146"/>
      <c r="AT2" s="142"/>
      <c r="AU2" s="142"/>
      <c r="AV2" s="142"/>
      <c r="AW2" s="146"/>
      <c r="AX2" s="142"/>
      <c r="AY2" s="142"/>
      <c r="AZ2" s="142"/>
      <c r="BA2" s="142"/>
      <c r="BB2" s="146"/>
      <c r="BC2" s="146"/>
      <c r="BD2" s="146"/>
      <c r="BE2" s="146"/>
      <c r="BF2" s="144"/>
      <c r="BG2" s="157"/>
    </row>
    <row r="3" spans="1:59" ht="3" customHeight="1">
      <c r="A3" s="152"/>
      <c r="B3" s="161"/>
      <c r="C3" s="149"/>
      <c r="D3" s="149"/>
      <c r="E3" s="146"/>
      <c r="F3" s="146"/>
      <c r="G3" s="146"/>
      <c r="H3" s="146"/>
      <c r="I3" s="146"/>
      <c r="J3" s="142"/>
      <c r="K3" s="142"/>
      <c r="L3" s="142"/>
      <c r="M3" s="142"/>
      <c r="N3" s="142"/>
      <c r="O3" s="142"/>
      <c r="P3" s="142"/>
      <c r="Q3" s="142"/>
      <c r="R3" s="142"/>
      <c r="S3" s="146"/>
      <c r="T3" s="142"/>
      <c r="U3" s="142"/>
      <c r="V3" s="142"/>
      <c r="W3" s="146"/>
      <c r="X3" s="142"/>
      <c r="Y3" s="142"/>
      <c r="Z3" s="142"/>
      <c r="AA3" s="142"/>
      <c r="AB3" s="146"/>
      <c r="AC3" s="142"/>
      <c r="AD3" s="142"/>
      <c r="AE3" s="142"/>
      <c r="AF3" s="147"/>
      <c r="AG3" s="142"/>
      <c r="AH3" s="142"/>
      <c r="AI3" s="142"/>
      <c r="AJ3" s="146"/>
      <c r="AK3" s="142"/>
      <c r="AL3" s="142"/>
      <c r="AM3" s="142"/>
      <c r="AN3" s="146"/>
      <c r="AO3" s="142"/>
      <c r="AP3" s="142"/>
      <c r="AQ3" s="142"/>
      <c r="AR3" s="142"/>
      <c r="AS3" s="146"/>
      <c r="AT3" s="142"/>
      <c r="AU3" s="142"/>
      <c r="AV3" s="142"/>
      <c r="AW3" s="146"/>
      <c r="AX3" s="142"/>
      <c r="AY3" s="142"/>
      <c r="AZ3" s="142"/>
      <c r="BA3" s="142"/>
      <c r="BB3" s="146"/>
      <c r="BC3" s="146"/>
      <c r="BD3" s="146"/>
      <c r="BE3" s="146"/>
      <c r="BF3" s="145"/>
      <c r="BG3" s="157"/>
    </row>
    <row r="4" spans="1:59" ht="16.5" customHeight="1">
      <c r="A4" s="152"/>
      <c r="B4" s="161"/>
      <c r="C4" s="149"/>
      <c r="D4" s="149"/>
      <c r="E4" s="148" t="s">
        <v>0</v>
      </c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57"/>
    </row>
    <row r="5" spans="1:59" ht="15.75" thickBot="1">
      <c r="A5" s="152"/>
      <c r="B5" s="162"/>
      <c r="C5" s="150"/>
      <c r="D5" s="150"/>
      <c r="E5" s="3">
        <v>1</v>
      </c>
      <c r="F5" s="3">
        <v>2</v>
      </c>
      <c r="G5" s="3">
        <v>3</v>
      </c>
      <c r="H5" s="3">
        <v>4</v>
      </c>
      <c r="I5" s="3">
        <v>5</v>
      </c>
      <c r="J5" s="3">
        <v>6</v>
      </c>
      <c r="K5" s="3">
        <v>7</v>
      </c>
      <c r="L5" s="3">
        <v>8</v>
      </c>
      <c r="M5" s="3">
        <v>9</v>
      </c>
      <c r="N5" s="3">
        <v>10</v>
      </c>
      <c r="O5" s="3">
        <v>11</v>
      </c>
      <c r="P5" s="3">
        <v>12</v>
      </c>
      <c r="Q5" s="3">
        <v>13</v>
      </c>
      <c r="R5" s="3">
        <v>14</v>
      </c>
      <c r="S5" s="3">
        <v>15</v>
      </c>
      <c r="T5" s="3">
        <v>16</v>
      </c>
      <c r="U5" s="3">
        <v>17</v>
      </c>
      <c r="V5" s="3">
        <v>18</v>
      </c>
      <c r="W5" s="3">
        <v>19</v>
      </c>
      <c r="X5" s="3">
        <v>20</v>
      </c>
      <c r="Y5" s="3">
        <v>21</v>
      </c>
      <c r="Z5" s="3">
        <v>22</v>
      </c>
      <c r="AA5" s="3">
        <v>23</v>
      </c>
      <c r="AB5" s="3">
        <v>24</v>
      </c>
      <c r="AC5" s="3">
        <v>25</v>
      </c>
      <c r="AD5" s="3">
        <v>26</v>
      </c>
      <c r="AE5" s="3">
        <v>27</v>
      </c>
      <c r="AF5" s="3">
        <v>28</v>
      </c>
      <c r="AG5" s="3">
        <v>29</v>
      </c>
      <c r="AH5" s="3">
        <v>30</v>
      </c>
      <c r="AI5" s="3">
        <v>31</v>
      </c>
      <c r="AJ5" s="3">
        <v>32</v>
      </c>
      <c r="AK5" s="3">
        <v>33</v>
      </c>
      <c r="AL5" s="3">
        <v>34</v>
      </c>
      <c r="AM5" s="3">
        <v>35</v>
      </c>
      <c r="AN5" s="3">
        <v>36</v>
      </c>
      <c r="AO5" s="3">
        <v>37</v>
      </c>
      <c r="AP5" s="3">
        <v>38</v>
      </c>
      <c r="AQ5" s="3">
        <v>39</v>
      </c>
      <c r="AR5" s="3">
        <v>40</v>
      </c>
      <c r="AS5" s="3">
        <v>41</v>
      </c>
      <c r="AT5" s="3">
        <v>42</v>
      </c>
      <c r="AU5" s="3">
        <v>43</v>
      </c>
      <c r="AV5" s="3">
        <v>44</v>
      </c>
      <c r="AW5" s="3">
        <v>45</v>
      </c>
      <c r="AX5" s="3">
        <v>46</v>
      </c>
      <c r="AY5" s="3">
        <v>47</v>
      </c>
      <c r="AZ5" s="3">
        <v>48</v>
      </c>
      <c r="BA5" s="3">
        <v>49</v>
      </c>
      <c r="BB5" s="3">
        <v>50</v>
      </c>
      <c r="BC5" s="3">
        <v>51</v>
      </c>
      <c r="BD5" s="3">
        <v>52</v>
      </c>
      <c r="BE5" s="3">
        <v>53</v>
      </c>
      <c r="BF5" s="4"/>
      <c r="BG5" s="158"/>
    </row>
    <row r="6" spans="1:60" ht="15" customHeight="1" thickBot="1">
      <c r="A6" s="153"/>
      <c r="B6" s="154" t="s">
        <v>15</v>
      </c>
      <c r="C6" s="135" t="s">
        <v>14</v>
      </c>
      <c r="D6" s="20" t="s">
        <v>4</v>
      </c>
      <c r="E6" s="23">
        <f>E8+E10+E12+E14</f>
        <v>10</v>
      </c>
      <c r="F6" s="23">
        <f aca="true" t="shared" si="0" ref="F6:BE6">F8+F10+F12+F14</f>
        <v>10</v>
      </c>
      <c r="G6" s="23">
        <f t="shared" si="0"/>
        <v>10</v>
      </c>
      <c r="H6" s="23">
        <f t="shared" si="0"/>
        <v>10</v>
      </c>
      <c r="I6" s="23">
        <f t="shared" si="0"/>
        <v>10</v>
      </c>
      <c r="J6" s="23">
        <f t="shared" si="0"/>
        <v>10</v>
      </c>
      <c r="K6" s="23">
        <f t="shared" si="0"/>
        <v>10</v>
      </c>
      <c r="L6" s="23">
        <f t="shared" si="0"/>
        <v>10</v>
      </c>
      <c r="M6" s="23">
        <f t="shared" si="0"/>
        <v>10</v>
      </c>
      <c r="N6" s="23">
        <f t="shared" si="0"/>
        <v>10</v>
      </c>
      <c r="O6" s="23">
        <f t="shared" si="0"/>
        <v>10</v>
      </c>
      <c r="P6" s="23">
        <f t="shared" si="0"/>
        <v>10</v>
      </c>
      <c r="Q6" s="23">
        <f t="shared" si="0"/>
        <v>10</v>
      </c>
      <c r="R6" s="23">
        <f t="shared" si="0"/>
        <v>10</v>
      </c>
      <c r="S6" s="23">
        <f t="shared" si="0"/>
        <v>10</v>
      </c>
      <c r="T6" s="23">
        <f t="shared" si="0"/>
        <v>10</v>
      </c>
      <c r="U6" s="23">
        <f t="shared" si="0"/>
        <v>4</v>
      </c>
      <c r="V6" s="7">
        <f t="shared" si="0"/>
        <v>0</v>
      </c>
      <c r="W6" s="7">
        <f>W8+W10+W12+W14</f>
        <v>0</v>
      </c>
      <c r="X6" s="23">
        <f>X8+X10+X12+X14</f>
        <v>4</v>
      </c>
      <c r="Y6" s="23">
        <f t="shared" si="0"/>
        <v>4</v>
      </c>
      <c r="Z6" s="23">
        <f t="shared" si="0"/>
        <v>4</v>
      </c>
      <c r="AA6" s="23">
        <f t="shared" si="0"/>
        <v>4</v>
      </c>
      <c r="AB6" s="23">
        <f t="shared" si="0"/>
        <v>4</v>
      </c>
      <c r="AC6" s="23">
        <f t="shared" si="0"/>
        <v>4</v>
      </c>
      <c r="AD6" s="23">
        <f t="shared" si="0"/>
        <v>4</v>
      </c>
      <c r="AE6" s="23">
        <f t="shared" si="0"/>
        <v>4</v>
      </c>
      <c r="AF6" s="23">
        <f t="shared" si="0"/>
        <v>4</v>
      </c>
      <c r="AG6" s="23">
        <f t="shared" si="0"/>
        <v>4</v>
      </c>
      <c r="AH6" s="23">
        <f t="shared" si="0"/>
        <v>4</v>
      </c>
      <c r="AI6" s="23">
        <f t="shared" si="0"/>
        <v>4</v>
      </c>
      <c r="AJ6" s="23">
        <f t="shared" si="0"/>
        <v>4</v>
      </c>
      <c r="AK6" s="23">
        <f t="shared" si="0"/>
        <v>4</v>
      </c>
      <c r="AL6" s="23">
        <f t="shared" si="0"/>
        <v>4</v>
      </c>
      <c r="AM6" s="23">
        <f t="shared" si="0"/>
        <v>4</v>
      </c>
      <c r="AN6" s="23">
        <f t="shared" si="0"/>
        <v>4</v>
      </c>
      <c r="AO6" s="23">
        <f t="shared" si="0"/>
        <v>4</v>
      </c>
      <c r="AP6" s="23">
        <f t="shared" si="0"/>
        <v>4</v>
      </c>
      <c r="AQ6" s="23">
        <f t="shared" si="0"/>
        <v>4</v>
      </c>
      <c r="AR6" s="23">
        <f t="shared" si="0"/>
        <v>4</v>
      </c>
      <c r="AS6" s="23">
        <f t="shared" si="0"/>
        <v>0</v>
      </c>
      <c r="AT6" s="23">
        <f t="shared" si="0"/>
        <v>4</v>
      </c>
      <c r="AU6" s="23">
        <f t="shared" si="0"/>
        <v>2</v>
      </c>
      <c r="AV6" s="23">
        <f t="shared" si="0"/>
        <v>0</v>
      </c>
      <c r="AW6" s="7">
        <f t="shared" si="0"/>
        <v>0</v>
      </c>
      <c r="AX6" s="7">
        <f t="shared" si="0"/>
        <v>0</v>
      </c>
      <c r="AY6" s="7">
        <f t="shared" si="0"/>
        <v>0</v>
      </c>
      <c r="AZ6" s="7">
        <f t="shared" si="0"/>
        <v>0</v>
      </c>
      <c r="BA6" s="7">
        <f t="shared" si="0"/>
        <v>0</v>
      </c>
      <c r="BB6" s="7">
        <f t="shared" si="0"/>
        <v>0</v>
      </c>
      <c r="BC6" s="7">
        <f t="shared" si="0"/>
        <v>0</v>
      </c>
      <c r="BD6" s="7">
        <f t="shared" si="0"/>
        <v>0</v>
      </c>
      <c r="BE6" s="7">
        <f t="shared" si="0"/>
        <v>0</v>
      </c>
      <c r="BF6" s="23"/>
      <c r="BG6" s="35">
        <f>SUM(E6:BF6)</f>
        <v>254</v>
      </c>
      <c r="BH6" s="1"/>
    </row>
    <row r="7" spans="1:59" ht="15" customHeight="1" thickBot="1">
      <c r="A7" s="153"/>
      <c r="B7" s="155"/>
      <c r="C7" s="136"/>
      <c r="D7" s="21" t="s">
        <v>5</v>
      </c>
      <c r="E7" s="23">
        <f>E9+E11+E13+E15</f>
        <v>5</v>
      </c>
      <c r="F7" s="23">
        <f aca="true" t="shared" si="1" ref="F7:BE7">F9+F11+F13+F15</f>
        <v>5</v>
      </c>
      <c r="G7" s="23">
        <f t="shared" si="1"/>
        <v>5</v>
      </c>
      <c r="H7" s="23">
        <f t="shared" si="1"/>
        <v>5</v>
      </c>
      <c r="I7" s="23">
        <f t="shared" si="1"/>
        <v>5</v>
      </c>
      <c r="J7" s="23">
        <f t="shared" si="1"/>
        <v>5</v>
      </c>
      <c r="K7" s="23">
        <f t="shared" si="1"/>
        <v>5</v>
      </c>
      <c r="L7" s="23">
        <f t="shared" si="1"/>
        <v>5</v>
      </c>
      <c r="M7" s="23">
        <f t="shared" si="1"/>
        <v>5</v>
      </c>
      <c r="N7" s="23">
        <f t="shared" si="1"/>
        <v>5</v>
      </c>
      <c r="O7" s="23">
        <f t="shared" si="1"/>
        <v>5</v>
      </c>
      <c r="P7" s="23">
        <f t="shared" si="1"/>
        <v>5</v>
      </c>
      <c r="Q7" s="23">
        <f t="shared" si="1"/>
        <v>5</v>
      </c>
      <c r="R7" s="23">
        <f t="shared" si="1"/>
        <v>5</v>
      </c>
      <c r="S7" s="23">
        <f t="shared" si="1"/>
        <v>5</v>
      </c>
      <c r="T7" s="23">
        <f t="shared" si="1"/>
        <v>5</v>
      </c>
      <c r="U7" s="23">
        <f t="shared" si="1"/>
        <v>2</v>
      </c>
      <c r="V7" s="7">
        <f>V9+V11+V13+V15</f>
        <v>0</v>
      </c>
      <c r="W7" s="7">
        <f>W9+W11+W13+W15</f>
        <v>0</v>
      </c>
      <c r="X7" s="23">
        <f t="shared" si="1"/>
        <v>2</v>
      </c>
      <c r="Y7" s="23">
        <f t="shared" si="1"/>
        <v>2</v>
      </c>
      <c r="Z7" s="23">
        <f t="shared" si="1"/>
        <v>2</v>
      </c>
      <c r="AA7" s="23">
        <f t="shared" si="1"/>
        <v>2</v>
      </c>
      <c r="AB7" s="23">
        <f t="shared" si="1"/>
        <v>2</v>
      </c>
      <c r="AC7" s="23">
        <f t="shared" si="1"/>
        <v>2</v>
      </c>
      <c r="AD7" s="23">
        <f>AD9+AD11+AD13+AD15</f>
        <v>2</v>
      </c>
      <c r="AE7" s="23">
        <f t="shared" si="1"/>
        <v>2</v>
      </c>
      <c r="AF7" s="23">
        <f t="shared" si="1"/>
        <v>2</v>
      </c>
      <c r="AG7" s="23">
        <f t="shared" si="1"/>
        <v>2</v>
      </c>
      <c r="AH7" s="23">
        <f t="shared" si="1"/>
        <v>2</v>
      </c>
      <c r="AI7" s="23">
        <f t="shared" si="1"/>
        <v>2</v>
      </c>
      <c r="AJ7" s="23">
        <f t="shared" si="1"/>
        <v>2</v>
      </c>
      <c r="AK7" s="23">
        <f t="shared" si="1"/>
        <v>2</v>
      </c>
      <c r="AL7" s="23">
        <f t="shared" si="1"/>
        <v>2</v>
      </c>
      <c r="AM7" s="23">
        <f t="shared" si="1"/>
        <v>2</v>
      </c>
      <c r="AN7" s="23">
        <f t="shared" si="1"/>
        <v>2</v>
      </c>
      <c r="AO7" s="23">
        <f t="shared" si="1"/>
        <v>2</v>
      </c>
      <c r="AP7" s="23">
        <f t="shared" si="1"/>
        <v>2</v>
      </c>
      <c r="AQ7" s="23">
        <f t="shared" si="1"/>
        <v>2</v>
      </c>
      <c r="AR7" s="23">
        <f t="shared" si="1"/>
        <v>2</v>
      </c>
      <c r="AS7" s="23">
        <f t="shared" si="1"/>
        <v>0</v>
      </c>
      <c r="AT7" s="23">
        <f t="shared" si="1"/>
        <v>2</v>
      </c>
      <c r="AU7" s="23">
        <f t="shared" si="1"/>
        <v>2</v>
      </c>
      <c r="AV7" s="23">
        <f t="shared" si="1"/>
        <v>0</v>
      </c>
      <c r="AW7" s="7">
        <f t="shared" si="1"/>
        <v>0</v>
      </c>
      <c r="AX7" s="7">
        <f t="shared" si="1"/>
        <v>0</v>
      </c>
      <c r="AY7" s="7">
        <f t="shared" si="1"/>
        <v>0</v>
      </c>
      <c r="AZ7" s="7">
        <f t="shared" si="1"/>
        <v>0</v>
      </c>
      <c r="BA7" s="7">
        <f t="shared" si="1"/>
        <v>0</v>
      </c>
      <c r="BB7" s="7">
        <f t="shared" si="1"/>
        <v>0</v>
      </c>
      <c r="BC7" s="7">
        <f t="shared" si="1"/>
        <v>0</v>
      </c>
      <c r="BD7" s="7">
        <f t="shared" si="1"/>
        <v>0</v>
      </c>
      <c r="BE7" s="7">
        <f t="shared" si="1"/>
        <v>0</v>
      </c>
      <c r="BF7" s="23"/>
      <c r="BG7" s="20">
        <f aca="true" t="shared" si="2" ref="BG7:BG47">SUM(E7:BF7)</f>
        <v>128</v>
      </c>
    </row>
    <row r="8" spans="1:59" ht="15" customHeight="1">
      <c r="A8" s="153"/>
      <c r="B8" s="137" t="s">
        <v>19</v>
      </c>
      <c r="C8" s="139" t="s">
        <v>3</v>
      </c>
      <c r="D8" s="5" t="s">
        <v>4</v>
      </c>
      <c r="E8" s="7">
        <v>4</v>
      </c>
      <c r="F8" s="7">
        <v>2</v>
      </c>
      <c r="G8" s="7">
        <v>4</v>
      </c>
      <c r="H8" s="7">
        <v>2</v>
      </c>
      <c r="I8" s="7">
        <v>4</v>
      </c>
      <c r="J8" s="7">
        <v>2</v>
      </c>
      <c r="K8" s="7">
        <v>4</v>
      </c>
      <c r="L8" s="7">
        <v>2</v>
      </c>
      <c r="M8" s="7">
        <v>4</v>
      </c>
      <c r="N8" s="7">
        <v>2</v>
      </c>
      <c r="O8" s="7">
        <v>4</v>
      </c>
      <c r="P8" s="7">
        <v>2</v>
      </c>
      <c r="Q8" s="7">
        <v>4</v>
      </c>
      <c r="R8" s="7">
        <v>2</v>
      </c>
      <c r="S8" s="7">
        <v>4</v>
      </c>
      <c r="T8" s="7">
        <v>2</v>
      </c>
      <c r="U8" s="7"/>
      <c r="V8" s="33" t="s">
        <v>94</v>
      </c>
      <c r="W8" s="33" t="s">
        <v>94</v>
      </c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33" t="s">
        <v>94</v>
      </c>
      <c r="AX8" s="33" t="s">
        <v>94</v>
      </c>
      <c r="AY8" s="33" t="s">
        <v>94</v>
      </c>
      <c r="AZ8" s="33" t="s">
        <v>94</v>
      </c>
      <c r="BA8" s="33" t="s">
        <v>94</v>
      </c>
      <c r="BB8" s="33" t="s">
        <v>94</v>
      </c>
      <c r="BC8" s="33" t="s">
        <v>94</v>
      </c>
      <c r="BD8" s="33" t="s">
        <v>94</v>
      </c>
      <c r="BE8" s="33" t="s">
        <v>94</v>
      </c>
      <c r="BF8" s="5"/>
      <c r="BG8" s="26">
        <f t="shared" si="2"/>
        <v>48</v>
      </c>
    </row>
    <row r="9" spans="1:59" ht="15" customHeight="1" thickBot="1">
      <c r="A9" s="153"/>
      <c r="B9" s="138"/>
      <c r="C9" s="140"/>
      <c r="D9" s="6" t="s">
        <v>5</v>
      </c>
      <c r="E9" s="15"/>
      <c r="F9" s="15"/>
      <c r="G9" s="15">
        <v>2</v>
      </c>
      <c r="H9" s="15"/>
      <c r="I9" s="15">
        <v>2</v>
      </c>
      <c r="J9" s="15"/>
      <c r="K9" s="15">
        <v>2</v>
      </c>
      <c r="L9" s="15"/>
      <c r="M9" s="15">
        <v>2</v>
      </c>
      <c r="N9" s="15"/>
      <c r="O9" s="15">
        <v>2</v>
      </c>
      <c r="P9" s="15"/>
      <c r="Q9" s="15">
        <v>2</v>
      </c>
      <c r="R9" s="15"/>
      <c r="S9" s="15"/>
      <c r="T9" s="15"/>
      <c r="U9" s="15"/>
      <c r="V9" s="34" t="s">
        <v>94</v>
      </c>
      <c r="W9" s="34" t="s">
        <v>94</v>
      </c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34" t="s">
        <v>94</v>
      </c>
      <c r="AX9" s="34"/>
      <c r="AY9" s="34" t="s">
        <v>94</v>
      </c>
      <c r="AZ9" s="34" t="s">
        <v>94</v>
      </c>
      <c r="BA9" s="34" t="s">
        <v>94</v>
      </c>
      <c r="BB9" s="34" t="s">
        <v>94</v>
      </c>
      <c r="BC9" s="34" t="s">
        <v>94</v>
      </c>
      <c r="BD9" s="34" t="s">
        <v>94</v>
      </c>
      <c r="BE9" s="34" t="s">
        <v>94</v>
      </c>
      <c r="BF9" s="13"/>
      <c r="BG9" s="13">
        <f t="shared" si="2"/>
        <v>12</v>
      </c>
    </row>
    <row r="10" spans="1:59" ht="15.75" thickBot="1">
      <c r="A10" s="153"/>
      <c r="B10" s="137" t="s">
        <v>20</v>
      </c>
      <c r="C10" s="159" t="s">
        <v>2</v>
      </c>
      <c r="D10" s="5" t="s">
        <v>4</v>
      </c>
      <c r="E10" s="15">
        <v>2</v>
      </c>
      <c r="F10" s="15">
        <v>2</v>
      </c>
      <c r="G10" s="15">
        <v>2</v>
      </c>
      <c r="H10" s="15">
        <v>2</v>
      </c>
      <c r="I10" s="15">
        <v>2</v>
      </c>
      <c r="J10" s="15">
        <v>2</v>
      </c>
      <c r="K10" s="15">
        <v>2</v>
      </c>
      <c r="L10" s="15">
        <v>2</v>
      </c>
      <c r="M10" s="15">
        <v>2</v>
      </c>
      <c r="N10" s="15">
        <v>2</v>
      </c>
      <c r="O10" s="15">
        <v>2</v>
      </c>
      <c r="P10" s="15">
        <v>2</v>
      </c>
      <c r="Q10" s="15">
        <v>2</v>
      </c>
      <c r="R10" s="15">
        <v>2</v>
      </c>
      <c r="S10" s="15">
        <v>2</v>
      </c>
      <c r="T10" s="15">
        <v>2</v>
      </c>
      <c r="U10" s="15">
        <v>2</v>
      </c>
      <c r="V10" s="34" t="s">
        <v>94</v>
      </c>
      <c r="W10" s="34" t="s">
        <v>94</v>
      </c>
      <c r="X10" s="15">
        <v>2</v>
      </c>
      <c r="Y10" s="15">
        <v>2</v>
      </c>
      <c r="Z10" s="15">
        <v>2</v>
      </c>
      <c r="AA10" s="15">
        <v>2</v>
      </c>
      <c r="AB10" s="15">
        <v>2</v>
      </c>
      <c r="AC10" s="15">
        <v>2</v>
      </c>
      <c r="AD10" s="15">
        <v>2</v>
      </c>
      <c r="AE10" s="15">
        <v>2</v>
      </c>
      <c r="AF10" s="15">
        <v>2</v>
      </c>
      <c r="AG10" s="15">
        <v>2</v>
      </c>
      <c r="AH10" s="15">
        <v>2</v>
      </c>
      <c r="AI10" s="15">
        <v>2</v>
      </c>
      <c r="AJ10" s="15">
        <v>2</v>
      </c>
      <c r="AK10" s="15">
        <v>2</v>
      </c>
      <c r="AL10" s="15">
        <v>2</v>
      </c>
      <c r="AM10" s="15">
        <v>2</v>
      </c>
      <c r="AN10" s="15">
        <v>2</v>
      </c>
      <c r="AO10" s="15">
        <v>2</v>
      </c>
      <c r="AP10" s="15">
        <v>2</v>
      </c>
      <c r="AQ10" s="15">
        <v>2</v>
      </c>
      <c r="AR10" s="15">
        <v>2</v>
      </c>
      <c r="AS10" s="15"/>
      <c r="AT10" s="15">
        <v>2</v>
      </c>
      <c r="AU10" s="15"/>
      <c r="AV10" s="15"/>
      <c r="AW10" s="34" t="s">
        <v>94</v>
      </c>
      <c r="AX10" s="34" t="s">
        <v>94</v>
      </c>
      <c r="AY10" s="34" t="s">
        <v>94</v>
      </c>
      <c r="AZ10" s="34" t="s">
        <v>94</v>
      </c>
      <c r="BA10" s="34" t="s">
        <v>94</v>
      </c>
      <c r="BB10" s="34" t="s">
        <v>94</v>
      </c>
      <c r="BC10" s="34" t="s">
        <v>94</v>
      </c>
      <c r="BD10" s="34" t="s">
        <v>94</v>
      </c>
      <c r="BE10" s="34" t="s">
        <v>94</v>
      </c>
      <c r="BF10" s="13"/>
      <c r="BG10" s="13">
        <f t="shared" si="2"/>
        <v>78</v>
      </c>
    </row>
    <row r="11" spans="1:59" ht="15.75" thickBot="1">
      <c r="A11" s="153"/>
      <c r="B11" s="138"/>
      <c r="C11" s="160"/>
      <c r="D11" s="6" t="s">
        <v>5</v>
      </c>
      <c r="E11" s="15">
        <v>2</v>
      </c>
      <c r="F11" s="15">
        <v>1</v>
      </c>
      <c r="G11" s="15"/>
      <c r="H11" s="15">
        <v>1</v>
      </c>
      <c r="I11" s="15"/>
      <c r="J11" s="15">
        <v>1</v>
      </c>
      <c r="K11" s="15"/>
      <c r="L11" s="15">
        <v>1</v>
      </c>
      <c r="M11" s="15"/>
      <c r="N11" s="15">
        <v>1</v>
      </c>
      <c r="O11" s="15"/>
      <c r="P11" s="15">
        <v>1</v>
      </c>
      <c r="Q11" s="15"/>
      <c r="R11" s="15">
        <v>1</v>
      </c>
      <c r="S11" s="15">
        <v>2</v>
      </c>
      <c r="T11" s="15">
        <v>1</v>
      </c>
      <c r="U11" s="15"/>
      <c r="V11" s="33" t="s">
        <v>94</v>
      </c>
      <c r="W11" s="33" t="s">
        <v>94</v>
      </c>
      <c r="X11" s="15"/>
      <c r="Y11" s="15"/>
      <c r="Z11" s="15"/>
      <c r="AA11" s="15"/>
      <c r="AB11" s="15"/>
      <c r="AC11" s="15"/>
      <c r="AD11" s="15"/>
      <c r="AE11" s="32"/>
      <c r="AF11" s="15"/>
      <c r="AG11" s="15"/>
      <c r="AH11" s="15"/>
      <c r="AI11" s="15"/>
      <c r="AJ11" s="15"/>
      <c r="AK11" s="15"/>
      <c r="AL11" s="15"/>
      <c r="AM11" s="15"/>
      <c r="AN11" s="32"/>
      <c r="AO11" s="15"/>
      <c r="AP11" s="15"/>
      <c r="AQ11" s="15"/>
      <c r="AR11" s="15"/>
      <c r="AS11" s="15"/>
      <c r="AT11" s="15"/>
      <c r="AU11" s="15"/>
      <c r="AV11" s="15"/>
      <c r="AW11" s="15">
        <v>0</v>
      </c>
      <c r="AX11" s="15">
        <v>0</v>
      </c>
      <c r="AY11" s="15">
        <v>0</v>
      </c>
      <c r="AZ11" s="15">
        <v>0</v>
      </c>
      <c r="BA11" s="15">
        <v>0</v>
      </c>
      <c r="BB11" s="15">
        <v>0</v>
      </c>
      <c r="BC11" s="15">
        <v>0</v>
      </c>
      <c r="BD11" s="15">
        <v>0</v>
      </c>
      <c r="BE11" s="15">
        <v>0</v>
      </c>
      <c r="BF11" s="13"/>
      <c r="BG11" s="13">
        <f t="shared" si="2"/>
        <v>12</v>
      </c>
    </row>
    <row r="12" spans="1:59" ht="15">
      <c r="A12" s="153"/>
      <c r="B12" s="137" t="s">
        <v>21</v>
      </c>
      <c r="C12" s="159" t="s">
        <v>13</v>
      </c>
      <c r="D12" s="5" t="s">
        <v>4</v>
      </c>
      <c r="E12" s="15">
        <v>2</v>
      </c>
      <c r="F12" s="15">
        <v>2</v>
      </c>
      <c r="G12" s="15">
        <v>2</v>
      </c>
      <c r="H12" s="15">
        <v>2</v>
      </c>
      <c r="I12" s="15">
        <v>2</v>
      </c>
      <c r="J12" s="15">
        <v>2</v>
      </c>
      <c r="K12" s="15">
        <v>2</v>
      </c>
      <c r="L12" s="15">
        <v>2</v>
      </c>
      <c r="M12" s="15">
        <v>2</v>
      </c>
      <c r="N12" s="15">
        <v>2</v>
      </c>
      <c r="O12" s="15">
        <v>2</v>
      </c>
      <c r="P12" s="15">
        <v>2</v>
      </c>
      <c r="Q12" s="15">
        <v>2</v>
      </c>
      <c r="R12" s="15">
        <v>2</v>
      </c>
      <c r="S12" s="15">
        <v>2</v>
      </c>
      <c r="T12" s="15">
        <v>2</v>
      </c>
      <c r="U12" s="15">
        <v>2</v>
      </c>
      <c r="V12" s="34" t="s">
        <v>94</v>
      </c>
      <c r="W12" s="34" t="s">
        <v>94</v>
      </c>
      <c r="X12" s="15">
        <v>2</v>
      </c>
      <c r="Y12" s="15">
        <v>2</v>
      </c>
      <c r="Z12" s="15">
        <v>2</v>
      </c>
      <c r="AA12" s="15">
        <v>2</v>
      </c>
      <c r="AB12" s="15">
        <v>2</v>
      </c>
      <c r="AC12" s="15">
        <v>2</v>
      </c>
      <c r="AD12" s="15">
        <v>2</v>
      </c>
      <c r="AE12" s="15">
        <v>2</v>
      </c>
      <c r="AF12" s="15">
        <v>2</v>
      </c>
      <c r="AG12" s="15">
        <v>2</v>
      </c>
      <c r="AH12" s="15">
        <v>2</v>
      </c>
      <c r="AI12" s="15">
        <v>2</v>
      </c>
      <c r="AJ12" s="15">
        <v>2</v>
      </c>
      <c r="AK12" s="15">
        <v>2</v>
      </c>
      <c r="AL12" s="15">
        <v>2</v>
      </c>
      <c r="AM12" s="15">
        <v>2</v>
      </c>
      <c r="AN12" s="15">
        <v>2</v>
      </c>
      <c r="AO12" s="15">
        <v>2</v>
      </c>
      <c r="AP12" s="15">
        <v>2</v>
      </c>
      <c r="AQ12" s="15">
        <v>2</v>
      </c>
      <c r="AR12" s="15">
        <v>2</v>
      </c>
      <c r="AS12" s="15"/>
      <c r="AT12" s="15">
        <v>2</v>
      </c>
      <c r="AU12" s="15">
        <v>2</v>
      </c>
      <c r="AV12" s="15"/>
      <c r="AW12" s="33" t="s">
        <v>94</v>
      </c>
      <c r="AX12" s="33" t="s">
        <v>94</v>
      </c>
      <c r="AY12" s="33" t="s">
        <v>94</v>
      </c>
      <c r="AZ12" s="33" t="s">
        <v>94</v>
      </c>
      <c r="BA12" s="33" t="s">
        <v>94</v>
      </c>
      <c r="BB12" s="33" t="s">
        <v>94</v>
      </c>
      <c r="BC12" s="33" t="s">
        <v>94</v>
      </c>
      <c r="BD12" s="33" t="s">
        <v>94</v>
      </c>
      <c r="BE12" s="33" t="s">
        <v>94</v>
      </c>
      <c r="BF12" s="13"/>
      <c r="BG12" s="13">
        <f t="shared" si="2"/>
        <v>80</v>
      </c>
    </row>
    <row r="13" spans="1:59" ht="15.75" thickBot="1">
      <c r="A13" s="153"/>
      <c r="B13" s="138"/>
      <c r="C13" s="160"/>
      <c r="D13" s="6" t="s">
        <v>5</v>
      </c>
      <c r="E13" s="15">
        <v>2</v>
      </c>
      <c r="F13" s="15">
        <v>2</v>
      </c>
      <c r="G13" s="15">
        <v>2</v>
      </c>
      <c r="H13" s="15">
        <v>2</v>
      </c>
      <c r="I13" s="15">
        <v>2</v>
      </c>
      <c r="J13" s="15">
        <v>2</v>
      </c>
      <c r="K13" s="15">
        <v>2</v>
      </c>
      <c r="L13" s="15">
        <v>2</v>
      </c>
      <c r="M13" s="15">
        <v>2</v>
      </c>
      <c r="N13" s="15">
        <v>2</v>
      </c>
      <c r="O13" s="15">
        <v>2</v>
      </c>
      <c r="P13" s="15">
        <v>2</v>
      </c>
      <c r="Q13" s="15">
        <v>2</v>
      </c>
      <c r="R13" s="15">
        <v>2</v>
      </c>
      <c r="S13" s="15">
        <v>2</v>
      </c>
      <c r="T13" s="15">
        <v>2</v>
      </c>
      <c r="U13" s="15">
        <v>2</v>
      </c>
      <c r="V13" s="34" t="s">
        <v>94</v>
      </c>
      <c r="W13" s="34" t="s">
        <v>94</v>
      </c>
      <c r="X13" s="15">
        <v>2</v>
      </c>
      <c r="Y13" s="15">
        <v>2</v>
      </c>
      <c r="Z13" s="15">
        <v>2</v>
      </c>
      <c r="AA13" s="15">
        <v>2</v>
      </c>
      <c r="AB13" s="15">
        <v>2</v>
      </c>
      <c r="AC13" s="15">
        <v>2</v>
      </c>
      <c r="AD13" s="15">
        <v>2</v>
      </c>
      <c r="AE13" s="15">
        <v>2</v>
      </c>
      <c r="AF13" s="15">
        <v>2</v>
      </c>
      <c r="AG13" s="15">
        <v>2</v>
      </c>
      <c r="AH13" s="15">
        <v>2</v>
      </c>
      <c r="AI13" s="15">
        <v>2</v>
      </c>
      <c r="AJ13" s="15">
        <v>2</v>
      </c>
      <c r="AK13" s="15">
        <v>2</v>
      </c>
      <c r="AL13" s="15">
        <v>2</v>
      </c>
      <c r="AM13" s="15">
        <v>2</v>
      </c>
      <c r="AN13" s="15">
        <v>2</v>
      </c>
      <c r="AO13" s="15">
        <v>2</v>
      </c>
      <c r="AP13" s="15">
        <v>2</v>
      </c>
      <c r="AQ13" s="15">
        <v>2</v>
      </c>
      <c r="AR13" s="15">
        <v>2</v>
      </c>
      <c r="AS13" s="15"/>
      <c r="AT13" s="15">
        <v>2</v>
      </c>
      <c r="AU13" s="15">
        <v>2</v>
      </c>
      <c r="AV13" s="15"/>
      <c r="AW13" s="34" t="s">
        <v>94</v>
      </c>
      <c r="AX13" s="34"/>
      <c r="AY13" s="34" t="s">
        <v>94</v>
      </c>
      <c r="AZ13" s="34" t="s">
        <v>94</v>
      </c>
      <c r="BA13" s="34" t="s">
        <v>94</v>
      </c>
      <c r="BB13" s="34" t="s">
        <v>94</v>
      </c>
      <c r="BC13" s="34" t="s">
        <v>94</v>
      </c>
      <c r="BD13" s="34" t="s">
        <v>94</v>
      </c>
      <c r="BE13" s="34" t="s">
        <v>94</v>
      </c>
      <c r="BF13" s="13"/>
      <c r="BG13" s="13">
        <f t="shared" si="2"/>
        <v>80</v>
      </c>
    </row>
    <row r="14" spans="1:59" ht="15">
      <c r="A14" s="153"/>
      <c r="B14" s="137" t="s">
        <v>22</v>
      </c>
      <c r="C14" s="159" t="s">
        <v>16</v>
      </c>
      <c r="D14" s="5" t="s">
        <v>4</v>
      </c>
      <c r="E14" s="15">
        <v>2</v>
      </c>
      <c r="F14" s="15">
        <v>4</v>
      </c>
      <c r="G14" s="15">
        <v>2</v>
      </c>
      <c r="H14" s="15">
        <v>4</v>
      </c>
      <c r="I14" s="15">
        <v>2</v>
      </c>
      <c r="J14" s="15">
        <v>4</v>
      </c>
      <c r="K14" s="15">
        <v>2</v>
      </c>
      <c r="L14" s="15">
        <v>4</v>
      </c>
      <c r="M14" s="15">
        <v>2</v>
      </c>
      <c r="N14" s="15">
        <v>4</v>
      </c>
      <c r="O14" s="15">
        <v>2</v>
      </c>
      <c r="P14" s="15">
        <v>4</v>
      </c>
      <c r="Q14" s="15">
        <v>2</v>
      </c>
      <c r="R14" s="15">
        <v>4</v>
      </c>
      <c r="S14" s="15">
        <v>2</v>
      </c>
      <c r="T14" s="15">
        <v>4</v>
      </c>
      <c r="U14" s="15"/>
      <c r="V14" s="34" t="s">
        <v>94</v>
      </c>
      <c r="W14" s="34" t="s">
        <v>94</v>
      </c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3"/>
      <c r="AL14" s="13"/>
      <c r="AM14" s="13"/>
      <c r="AN14" s="25"/>
      <c r="AO14" s="13"/>
      <c r="AP14" s="13"/>
      <c r="AQ14" s="13"/>
      <c r="AR14" s="13"/>
      <c r="AS14" s="13"/>
      <c r="AT14" s="13"/>
      <c r="AU14" s="13"/>
      <c r="AV14" s="13"/>
      <c r="AW14" s="34" t="s">
        <v>94</v>
      </c>
      <c r="AX14" s="34" t="s">
        <v>94</v>
      </c>
      <c r="AY14" s="34" t="s">
        <v>94</v>
      </c>
      <c r="AZ14" s="34" t="s">
        <v>94</v>
      </c>
      <c r="BA14" s="34" t="s">
        <v>94</v>
      </c>
      <c r="BB14" s="34" t="s">
        <v>94</v>
      </c>
      <c r="BC14" s="34" t="s">
        <v>94</v>
      </c>
      <c r="BD14" s="34" t="s">
        <v>94</v>
      </c>
      <c r="BE14" s="34" t="s">
        <v>94</v>
      </c>
      <c r="BF14" s="13"/>
      <c r="BG14" s="13">
        <f t="shared" si="2"/>
        <v>48</v>
      </c>
    </row>
    <row r="15" spans="1:59" ht="15.75" thickBot="1">
      <c r="A15" s="153"/>
      <c r="B15" s="138"/>
      <c r="C15" s="160"/>
      <c r="D15" s="6" t="s">
        <v>5</v>
      </c>
      <c r="E15" s="8">
        <v>1</v>
      </c>
      <c r="F15" s="8">
        <v>2</v>
      </c>
      <c r="G15" s="8">
        <v>1</v>
      </c>
      <c r="H15" s="8">
        <v>2</v>
      </c>
      <c r="I15" s="8">
        <v>1</v>
      </c>
      <c r="J15" s="8">
        <v>2</v>
      </c>
      <c r="K15" s="8">
        <v>1</v>
      </c>
      <c r="L15" s="8">
        <v>2</v>
      </c>
      <c r="M15" s="8">
        <v>1</v>
      </c>
      <c r="N15" s="8">
        <v>2</v>
      </c>
      <c r="O15" s="8">
        <v>1</v>
      </c>
      <c r="P15" s="8">
        <v>2</v>
      </c>
      <c r="Q15" s="8">
        <v>1</v>
      </c>
      <c r="R15" s="8">
        <v>2</v>
      </c>
      <c r="S15" s="8">
        <v>1</v>
      </c>
      <c r="T15" s="8">
        <v>2</v>
      </c>
      <c r="U15" s="8"/>
      <c r="V15" s="34" t="s">
        <v>94</v>
      </c>
      <c r="W15" s="34" t="s">
        <v>94</v>
      </c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6"/>
      <c r="AL15" s="6"/>
      <c r="AM15" s="6"/>
      <c r="AN15" s="10"/>
      <c r="AO15" s="6"/>
      <c r="AP15" s="6"/>
      <c r="AQ15" s="6"/>
      <c r="AR15" s="6"/>
      <c r="AS15" s="6"/>
      <c r="AT15" s="6"/>
      <c r="AU15" s="6"/>
      <c r="AV15" s="6"/>
      <c r="AW15" s="15">
        <v>0</v>
      </c>
      <c r="AX15" s="15">
        <v>0</v>
      </c>
      <c r="AY15" s="15">
        <v>0</v>
      </c>
      <c r="AZ15" s="15">
        <v>0</v>
      </c>
      <c r="BA15" s="15">
        <v>0</v>
      </c>
      <c r="BB15" s="15">
        <v>0</v>
      </c>
      <c r="BC15" s="15">
        <v>0</v>
      </c>
      <c r="BD15" s="15">
        <v>0</v>
      </c>
      <c r="BE15" s="15">
        <v>0</v>
      </c>
      <c r="BF15" s="6"/>
      <c r="BG15" s="11">
        <f t="shared" si="2"/>
        <v>24</v>
      </c>
    </row>
    <row r="16" spans="1:59" ht="15.75" thickBot="1">
      <c r="A16" s="153"/>
      <c r="B16" s="154" t="s">
        <v>18</v>
      </c>
      <c r="C16" s="135" t="s">
        <v>17</v>
      </c>
      <c r="D16" s="20" t="s">
        <v>4</v>
      </c>
      <c r="E16" s="23">
        <f>E18</f>
        <v>4</v>
      </c>
      <c r="F16" s="23">
        <f aca="true" t="shared" si="3" ref="F16:BG16">F18</f>
        <v>2</v>
      </c>
      <c r="G16" s="23">
        <f t="shared" si="3"/>
        <v>4</v>
      </c>
      <c r="H16" s="23">
        <f t="shared" si="3"/>
        <v>2</v>
      </c>
      <c r="I16" s="23">
        <f t="shared" si="3"/>
        <v>4</v>
      </c>
      <c r="J16" s="23">
        <f t="shared" si="3"/>
        <v>2</v>
      </c>
      <c r="K16" s="23">
        <f t="shared" si="3"/>
        <v>4</v>
      </c>
      <c r="L16" s="23">
        <f t="shared" si="3"/>
        <v>2</v>
      </c>
      <c r="M16" s="23">
        <f t="shared" si="3"/>
        <v>4</v>
      </c>
      <c r="N16" s="23">
        <f t="shared" si="3"/>
        <v>2</v>
      </c>
      <c r="O16" s="23">
        <f t="shared" si="3"/>
        <v>4</v>
      </c>
      <c r="P16" s="23">
        <f t="shared" si="3"/>
        <v>2</v>
      </c>
      <c r="Q16" s="23">
        <f t="shared" si="3"/>
        <v>4</v>
      </c>
      <c r="R16" s="23">
        <f t="shared" si="3"/>
        <v>2</v>
      </c>
      <c r="S16" s="23">
        <f t="shared" si="3"/>
        <v>4</v>
      </c>
      <c r="T16" s="23">
        <f t="shared" si="3"/>
        <v>2</v>
      </c>
      <c r="U16" s="23">
        <f t="shared" si="3"/>
        <v>0</v>
      </c>
      <c r="V16" s="23" t="str">
        <f t="shared" si="3"/>
        <v>0</v>
      </c>
      <c r="W16" s="23" t="str">
        <f t="shared" si="3"/>
        <v>0</v>
      </c>
      <c r="X16" s="23">
        <f t="shared" si="3"/>
        <v>4</v>
      </c>
      <c r="Y16" s="23">
        <f t="shared" si="3"/>
        <v>4</v>
      </c>
      <c r="Z16" s="23">
        <f t="shared" si="3"/>
        <v>4</v>
      </c>
      <c r="AA16" s="23">
        <f t="shared" si="3"/>
        <v>4</v>
      </c>
      <c r="AB16" s="23">
        <f t="shared" si="3"/>
        <v>4</v>
      </c>
      <c r="AC16" s="23">
        <f t="shared" si="3"/>
        <v>4</v>
      </c>
      <c r="AD16" s="23">
        <f t="shared" si="3"/>
        <v>4</v>
      </c>
      <c r="AE16" s="23">
        <f t="shared" si="3"/>
        <v>4</v>
      </c>
      <c r="AF16" s="23">
        <f t="shared" si="3"/>
        <v>4</v>
      </c>
      <c r="AG16" s="23">
        <f t="shared" si="3"/>
        <v>4</v>
      </c>
      <c r="AH16" s="23">
        <f t="shared" si="3"/>
        <v>4</v>
      </c>
      <c r="AI16" s="23">
        <f t="shared" si="3"/>
        <v>4</v>
      </c>
      <c r="AJ16" s="23">
        <f t="shared" si="3"/>
        <v>4</v>
      </c>
      <c r="AK16" s="23">
        <f t="shared" si="3"/>
        <v>4</v>
      </c>
      <c r="AL16" s="23">
        <f t="shared" si="3"/>
        <v>4</v>
      </c>
      <c r="AM16" s="23">
        <f t="shared" si="3"/>
        <v>4</v>
      </c>
      <c r="AN16" s="23">
        <f t="shared" si="3"/>
        <v>4</v>
      </c>
      <c r="AO16" s="23">
        <f t="shared" si="3"/>
        <v>4</v>
      </c>
      <c r="AP16" s="23">
        <f t="shared" si="3"/>
        <v>4</v>
      </c>
      <c r="AQ16" s="23">
        <f t="shared" si="3"/>
        <v>4</v>
      </c>
      <c r="AR16" s="23">
        <f t="shared" si="3"/>
        <v>4</v>
      </c>
      <c r="AS16" s="23">
        <f t="shared" si="3"/>
        <v>4</v>
      </c>
      <c r="AT16" s="23">
        <f t="shared" si="3"/>
        <v>4</v>
      </c>
      <c r="AU16" s="23">
        <f t="shared" si="3"/>
        <v>4</v>
      </c>
      <c r="AV16" s="23">
        <f t="shared" si="3"/>
        <v>0</v>
      </c>
      <c r="AW16" s="23" t="str">
        <f t="shared" si="3"/>
        <v>0</v>
      </c>
      <c r="AX16" s="23" t="str">
        <f t="shared" si="3"/>
        <v>0</v>
      </c>
      <c r="AY16" s="23" t="str">
        <f t="shared" si="3"/>
        <v>0</v>
      </c>
      <c r="AZ16" s="23" t="str">
        <f t="shared" si="3"/>
        <v>0</v>
      </c>
      <c r="BA16" s="23" t="str">
        <f t="shared" si="3"/>
        <v>0</v>
      </c>
      <c r="BB16" s="23" t="str">
        <f t="shared" si="3"/>
        <v>0</v>
      </c>
      <c r="BC16" s="23" t="str">
        <f t="shared" si="3"/>
        <v>0</v>
      </c>
      <c r="BD16" s="23" t="str">
        <f t="shared" si="3"/>
        <v>0</v>
      </c>
      <c r="BE16" s="23" t="str">
        <f t="shared" si="3"/>
        <v>0</v>
      </c>
      <c r="BF16" s="23">
        <f t="shared" si="3"/>
        <v>0</v>
      </c>
      <c r="BG16" s="121">
        <f t="shared" si="3"/>
        <v>144</v>
      </c>
    </row>
    <row r="17" spans="1:59" ht="15.75" thickBot="1">
      <c r="A17" s="153"/>
      <c r="B17" s="155"/>
      <c r="C17" s="136"/>
      <c r="D17" s="21" t="s">
        <v>5</v>
      </c>
      <c r="E17" s="23">
        <f>E19</f>
        <v>2</v>
      </c>
      <c r="F17" s="23">
        <f aca="true" t="shared" si="4" ref="F17:BG17">F19</f>
        <v>1</v>
      </c>
      <c r="G17" s="23">
        <f t="shared" si="4"/>
        <v>2</v>
      </c>
      <c r="H17" s="23">
        <f t="shared" si="4"/>
        <v>1</v>
      </c>
      <c r="I17" s="23">
        <f t="shared" si="4"/>
        <v>2</v>
      </c>
      <c r="J17" s="23">
        <f t="shared" si="4"/>
        <v>1</v>
      </c>
      <c r="K17" s="23">
        <f t="shared" si="4"/>
        <v>2</v>
      </c>
      <c r="L17" s="23">
        <f t="shared" si="4"/>
        <v>1</v>
      </c>
      <c r="M17" s="23">
        <f t="shared" si="4"/>
        <v>2</v>
      </c>
      <c r="N17" s="23">
        <f t="shared" si="4"/>
        <v>1</v>
      </c>
      <c r="O17" s="23">
        <f t="shared" si="4"/>
        <v>2</v>
      </c>
      <c r="P17" s="23">
        <f t="shared" si="4"/>
        <v>1</v>
      </c>
      <c r="Q17" s="23">
        <f t="shared" si="4"/>
        <v>2</v>
      </c>
      <c r="R17" s="23">
        <f t="shared" si="4"/>
        <v>1</v>
      </c>
      <c r="S17" s="23">
        <f t="shared" si="4"/>
        <v>2</v>
      </c>
      <c r="T17" s="23">
        <f t="shared" si="4"/>
        <v>1</v>
      </c>
      <c r="U17" s="23">
        <f t="shared" si="4"/>
        <v>0</v>
      </c>
      <c r="V17" s="23" t="str">
        <f t="shared" si="4"/>
        <v>0</v>
      </c>
      <c r="W17" s="23" t="str">
        <f t="shared" si="4"/>
        <v>0</v>
      </c>
      <c r="X17" s="23">
        <f t="shared" si="4"/>
        <v>2</v>
      </c>
      <c r="Y17" s="23">
        <f t="shared" si="4"/>
        <v>2</v>
      </c>
      <c r="Z17" s="23">
        <f t="shared" si="4"/>
        <v>2</v>
      </c>
      <c r="AA17" s="23">
        <f t="shared" si="4"/>
        <v>2</v>
      </c>
      <c r="AB17" s="23">
        <f t="shared" si="4"/>
        <v>2</v>
      </c>
      <c r="AC17" s="23">
        <f t="shared" si="4"/>
        <v>2</v>
      </c>
      <c r="AD17" s="23">
        <f t="shared" si="4"/>
        <v>2</v>
      </c>
      <c r="AE17" s="23">
        <f t="shared" si="4"/>
        <v>2</v>
      </c>
      <c r="AF17" s="23">
        <f t="shared" si="4"/>
        <v>2</v>
      </c>
      <c r="AG17" s="23">
        <f t="shared" si="4"/>
        <v>2</v>
      </c>
      <c r="AH17" s="23">
        <f t="shared" si="4"/>
        <v>2</v>
      </c>
      <c r="AI17" s="23">
        <f t="shared" si="4"/>
        <v>2</v>
      </c>
      <c r="AJ17" s="23">
        <f t="shared" si="4"/>
        <v>2</v>
      </c>
      <c r="AK17" s="23">
        <f t="shared" si="4"/>
        <v>2</v>
      </c>
      <c r="AL17" s="23">
        <f t="shared" si="4"/>
        <v>2</v>
      </c>
      <c r="AM17" s="23">
        <f t="shared" si="4"/>
        <v>2</v>
      </c>
      <c r="AN17" s="23">
        <f t="shared" si="4"/>
        <v>2</v>
      </c>
      <c r="AO17" s="23">
        <f t="shared" si="4"/>
        <v>2</v>
      </c>
      <c r="AP17" s="23">
        <f t="shared" si="4"/>
        <v>2</v>
      </c>
      <c r="AQ17" s="23">
        <f t="shared" si="4"/>
        <v>2</v>
      </c>
      <c r="AR17" s="23">
        <f t="shared" si="4"/>
        <v>2</v>
      </c>
      <c r="AS17" s="23">
        <f t="shared" si="4"/>
        <v>2</v>
      </c>
      <c r="AT17" s="23">
        <f t="shared" si="4"/>
        <v>2</v>
      </c>
      <c r="AU17" s="23">
        <f t="shared" si="4"/>
        <v>2</v>
      </c>
      <c r="AV17" s="23">
        <f t="shared" si="4"/>
        <v>0</v>
      </c>
      <c r="AW17" s="23" t="str">
        <f t="shared" si="4"/>
        <v>0</v>
      </c>
      <c r="AX17" s="23">
        <f t="shared" si="4"/>
        <v>0</v>
      </c>
      <c r="AY17" s="23" t="str">
        <f t="shared" si="4"/>
        <v>0</v>
      </c>
      <c r="AZ17" s="23" t="str">
        <f t="shared" si="4"/>
        <v>0</v>
      </c>
      <c r="BA17" s="23" t="str">
        <f t="shared" si="4"/>
        <v>0</v>
      </c>
      <c r="BB17" s="23" t="str">
        <f t="shared" si="4"/>
        <v>0</v>
      </c>
      <c r="BC17" s="23" t="str">
        <f t="shared" si="4"/>
        <v>0</v>
      </c>
      <c r="BD17" s="23" t="str">
        <f t="shared" si="4"/>
        <v>0</v>
      </c>
      <c r="BE17" s="23" t="str">
        <f t="shared" si="4"/>
        <v>0</v>
      </c>
      <c r="BF17" s="23">
        <f t="shared" si="4"/>
        <v>0</v>
      </c>
      <c r="BG17" s="121">
        <f t="shared" si="4"/>
        <v>72</v>
      </c>
    </row>
    <row r="18" spans="1:59" ht="15">
      <c r="A18" s="153"/>
      <c r="B18" s="137" t="s">
        <v>23</v>
      </c>
      <c r="C18" s="141" t="s">
        <v>28</v>
      </c>
      <c r="D18" s="5" t="s">
        <v>4</v>
      </c>
      <c r="E18" s="27">
        <v>4</v>
      </c>
      <c r="F18" s="27">
        <v>2</v>
      </c>
      <c r="G18" s="27">
        <v>4</v>
      </c>
      <c r="H18" s="27">
        <v>2</v>
      </c>
      <c r="I18" s="27">
        <v>4</v>
      </c>
      <c r="J18" s="27">
        <v>2</v>
      </c>
      <c r="K18" s="27">
        <v>4</v>
      </c>
      <c r="L18" s="27">
        <v>2</v>
      </c>
      <c r="M18" s="27">
        <v>4</v>
      </c>
      <c r="N18" s="27">
        <v>2</v>
      </c>
      <c r="O18" s="27">
        <v>4</v>
      </c>
      <c r="P18" s="27">
        <v>2</v>
      </c>
      <c r="Q18" s="27">
        <v>4</v>
      </c>
      <c r="R18" s="27">
        <v>2</v>
      </c>
      <c r="S18" s="27">
        <v>4</v>
      </c>
      <c r="T18" s="28">
        <v>2</v>
      </c>
      <c r="U18" s="26"/>
      <c r="V18" s="33" t="s">
        <v>94</v>
      </c>
      <c r="W18" s="33" t="s">
        <v>94</v>
      </c>
      <c r="X18" s="27">
        <v>4</v>
      </c>
      <c r="Y18" s="27">
        <v>4</v>
      </c>
      <c r="Z18" s="27">
        <v>4</v>
      </c>
      <c r="AA18" s="27">
        <v>4</v>
      </c>
      <c r="AB18" s="27">
        <v>4</v>
      </c>
      <c r="AC18" s="27">
        <v>4</v>
      </c>
      <c r="AD18" s="27">
        <v>4</v>
      </c>
      <c r="AE18" s="27">
        <v>4</v>
      </c>
      <c r="AF18" s="27">
        <v>4</v>
      </c>
      <c r="AG18" s="27">
        <v>4</v>
      </c>
      <c r="AH18" s="27">
        <v>4</v>
      </c>
      <c r="AI18" s="27">
        <v>4</v>
      </c>
      <c r="AJ18" s="27">
        <v>4</v>
      </c>
      <c r="AK18" s="27">
        <v>4</v>
      </c>
      <c r="AL18" s="27">
        <v>4</v>
      </c>
      <c r="AM18" s="27">
        <v>4</v>
      </c>
      <c r="AN18" s="27">
        <v>4</v>
      </c>
      <c r="AO18" s="27">
        <v>4</v>
      </c>
      <c r="AP18" s="27">
        <v>4</v>
      </c>
      <c r="AQ18" s="27">
        <v>4</v>
      </c>
      <c r="AR18" s="27">
        <v>4</v>
      </c>
      <c r="AS18" s="27">
        <v>4</v>
      </c>
      <c r="AT18" s="27">
        <v>4</v>
      </c>
      <c r="AU18" s="29">
        <v>4</v>
      </c>
      <c r="AV18" s="26"/>
      <c r="AW18" s="33" t="s">
        <v>94</v>
      </c>
      <c r="AX18" s="33" t="s">
        <v>94</v>
      </c>
      <c r="AY18" s="33" t="s">
        <v>94</v>
      </c>
      <c r="AZ18" s="33" t="s">
        <v>94</v>
      </c>
      <c r="BA18" s="33" t="s">
        <v>94</v>
      </c>
      <c r="BB18" s="33" t="s">
        <v>94</v>
      </c>
      <c r="BC18" s="33" t="s">
        <v>94</v>
      </c>
      <c r="BD18" s="33" t="s">
        <v>94</v>
      </c>
      <c r="BE18" s="33" t="s">
        <v>94</v>
      </c>
      <c r="BF18" s="26"/>
      <c r="BG18" s="26">
        <f t="shared" si="2"/>
        <v>144</v>
      </c>
    </row>
    <row r="19" spans="1:59" ht="15.75" thickBot="1">
      <c r="A19" s="153"/>
      <c r="B19" s="138"/>
      <c r="C19" s="130"/>
      <c r="D19" s="6" t="s">
        <v>5</v>
      </c>
      <c r="E19" s="15">
        <v>2</v>
      </c>
      <c r="F19" s="15">
        <v>1</v>
      </c>
      <c r="G19" s="15">
        <v>2</v>
      </c>
      <c r="H19" s="15">
        <v>1</v>
      </c>
      <c r="I19" s="15">
        <v>2</v>
      </c>
      <c r="J19" s="15">
        <v>1</v>
      </c>
      <c r="K19" s="15">
        <v>2</v>
      </c>
      <c r="L19" s="15">
        <v>1</v>
      </c>
      <c r="M19" s="15">
        <v>2</v>
      </c>
      <c r="N19" s="15">
        <v>1</v>
      </c>
      <c r="O19" s="15">
        <v>2</v>
      </c>
      <c r="P19" s="15">
        <v>1</v>
      </c>
      <c r="Q19" s="15">
        <v>2</v>
      </c>
      <c r="R19" s="15">
        <v>1</v>
      </c>
      <c r="S19" s="15">
        <v>2</v>
      </c>
      <c r="T19" s="15">
        <v>1</v>
      </c>
      <c r="U19" s="13"/>
      <c r="V19" s="34" t="s">
        <v>94</v>
      </c>
      <c r="W19" s="34" t="s">
        <v>94</v>
      </c>
      <c r="X19" s="15">
        <v>2</v>
      </c>
      <c r="Y19" s="15">
        <v>2</v>
      </c>
      <c r="Z19" s="15">
        <v>2</v>
      </c>
      <c r="AA19" s="15">
        <v>2</v>
      </c>
      <c r="AB19" s="15">
        <v>2</v>
      </c>
      <c r="AC19" s="15">
        <v>2</v>
      </c>
      <c r="AD19" s="15">
        <v>2</v>
      </c>
      <c r="AE19" s="15">
        <v>2</v>
      </c>
      <c r="AF19" s="15">
        <v>2</v>
      </c>
      <c r="AG19" s="15">
        <v>2</v>
      </c>
      <c r="AH19" s="15">
        <v>2</v>
      </c>
      <c r="AI19" s="15">
        <v>2</v>
      </c>
      <c r="AJ19" s="15">
        <v>2</v>
      </c>
      <c r="AK19" s="15">
        <v>2</v>
      </c>
      <c r="AL19" s="15">
        <v>2</v>
      </c>
      <c r="AM19" s="15">
        <v>2</v>
      </c>
      <c r="AN19" s="15">
        <v>2</v>
      </c>
      <c r="AO19" s="15">
        <v>2</v>
      </c>
      <c r="AP19" s="15">
        <v>2</v>
      </c>
      <c r="AQ19" s="15">
        <v>2</v>
      </c>
      <c r="AR19" s="15">
        <v>2</v>
      </c>
      <c r="AS19" s="15">
        <v>2</v>
      </c>
      <c r="AT19" s="15">
        <v>2</v>
      </c>
      <c r="AU19" s="15">
        <v>2</v>
      </c>
      <c r="AV19" s="13"/>
      <c r="AW19" s="34" t="s">
        <v>94</v>
      </c>
      <c r="AX19" s="34"/>
      <c r="AY19" s="34" t="s">
        <v>94</v>
      </c>
      <c r="AZ19" s="34" t="s">
        <v>94</v>
      </c>
      <c r="BA19" s="34" t="s">
        <v>94</v>
      </c>
      <c r="BB19" s="34" t="s">
        <v>94</v>
      </c>
      <c r="BC19" s="34" t="s">
        <v>94</v>
      </c>
      <c r="BD19" s="34" t="s">
        <v>94</v>
      </c>
      <c r="BE19" s="34" t="s">
        <v>94</v>
      </c>
      <c r="BF19" s="13"/>
      <c r="BG19" s="13">
        <f t="shared" si="2"/>
        <v>72</v>
      </c>
    </row>
    <row r="20" spans="1:59" ht="15.75" thickBot="1">
      <c r="A20" s="153"/>
      <c r="B20" s="154" t="s">
        <v>25</v>
      </c>
      <c r="C20" s="133" t="s">
        <v>24</v>
      </c>
      <c r="D20" s="22" t="s">
        <v>4</v>
      </c>
      <c r="E20" s="24">
        <f>E22</f>
        <v>22</v>
      </c>
      <c r="F20" s="24">
        <f aca="true" t="shared" si="5" ref="F20:BG20">F22</f>
        <v>24</v>
      </c>
      <c r="G20" s="24">
        <f t="shared" si="5"/>
        <v>22</v>
      </c>
      <c r="H20" s="24">
        <f t="shared" si="5"/>
        <v>24</v>
      </c>
      <c r="I20" s="24">
        <f t="shared" si="5"/>
        <v>22</v>
      </c>
      <c r="J20" s="24">
        <f t="shared" si="5"/>
        <v>24</v>
      </c>
      <c r="K20" s="24">
        <f t="shared" si="5"/>
        <v>22</v>
      </c>
      <c r="L20" s="24">
        <f t="shared" si="5"/>
        <v>24</v>
      </c>
      <c r="M20" s="24">
        <f t="shared" si="5"/>
        <v>22</v>
      </c>
      <c r="N20" s="24">
        <f t="shared" si="5"/>
        <v>24</v>
      </c>
      <c r="O20" s="24">
        <f t="shared" si="5"/>
        <v>22</v>
      </c>
      <c r="P20" s="24">
        <f t="shared" si="5"/>
        <v>24</v>
      </c>
      <c r="Q20" s="24">
        <f t="shared" si="5"/>
        <v>22</v>
      </c>
      <c r="R20" s="24">
        <f t="shared" si="5"/>
        <v>24</v>
      </c>
      <c r="S20" s="24">
        <f t="shared" si="5"/>
        <v>22</v>
      </c>
      <c r="T20" s="24">
        <f t="shared" si="5"/>
        <v>24</v>
      </c>
      <c r="U20" s="24">
        <f t="shared" si="5"/>
        <v>8</v>
      </c>
      <c r="V20" s="24">
        <f t="shared" si="5"/>
        <v>0</v>
      </c>
      <c r="W20" s="24">
        <f t="shared" si="5"/>
        <v>0</v>
      </c>
      <c r="X20" s="24">
        <f t="shared" si="5"/>
        <v>28</v>
      </c>
      <c r="Y20" s="24">
        <f t="shared" si="5"/>
        <v>28</v>
      </c>
      <c r="Z20" s="24">
        <f t="shared" si="5"/>
        <v>28</v>
      </c>
      <c r="AA20" s="24">
        <f t="shared" si="5"/>
        <v>28</v>
      </c>
      <c r="AB20" s="24">
        <f t="shared" si="5"/>
        <v>28</v>
      </c>
      <c r="AC20" s="24">
        <f t="shared" si="5"/>
        <v>28</v>
      </c>
      <c r="AD20" s="24">
        <f t="shared" si="5"/>
        <v>28</v>
      </c>
      <c r="AE20" s="24">
        <f t="shared" si="5"/>
        <v>28</v>
      </c>
      <c r="AF20" s="24">
        <f t="shared" si="5"/>
        <v>28</v>
      </c>
      <c r="AG20" s="24">
        <f t="shared" si="5"/>
        <v>28</v>
      </c>
      <c r="AH20" s="24">
        <f t="shared" si="5"/>
        <v>28</v>
      </c>
      <c r="AI20" s="24">
        <f t="shared" si="5"/>
        <v>28</v>
      </c>
      <c r="AJ20" s="24">
        <f t="shared" si="5"/>
        <v>28</v>
      </c>
      <c r="AK20" s="24">
        <f t="shared" si="5"/>
        <v>28</v>
      </c>
      <c r="AL20" s="24">
        <f t="shared" si="5"/>
        <v>28</v>
      </c>
      <c r="AM20" s="24">
        <f t="shared" si="5"/>
        <v>16</v>
      </c>
      <c r="AN20" s="24">
        <f t="shared" si="5"/>
        <v>28</v>
      </c>
      <c r="AO20" s="24">
        <f t="shared" si="5"/>
        <v>28</v>
      </c>
      <c r="AP20" s="24">
        <f t="shared" si="5"/>
        <v>28</v>
      </c>
      <c r="AQ20" s="24">
        <f t="shared" si="5"/>
        <v>28</v>
      </c>
      <c r="AR20" s="24">
        <f t="shared" si="5"/>
        <v>28</v>
      </c>
      <c r="AS20" s="24">
        <f t="shared" si="5"/>
        <v>32</v>
      </c>
      <c r="AT20" s="24">
        <f t="shared" si="5"/>
        <v>28</v>
      </c>
      <c r="AU20" s="24">
        <f t="shared" si="5"/>
        <v>12</v>
      </c>
      <c r="AV20" s="24">
        <f t="shared" si="5"/>
        <v>0</v>
      </c>
      <c r="AW20" s="24">
        <f t="shared" si="5"/>
        <v>0</v>
      </c>
      <c r="AX20" s="24">
        <f t="shared" si="5"/>
        <v>0</v>
      </c>
      <c r="AY20" s="24">
        <f t="shared" si="5"/>
        <v>0</v>
      </c>
      <c r="AZ20" s="24">
        <f t="shared" si="5"/>
        <v>0</v>
      </c>
      <c r="BA20" s="24">
        <f t="shared" si="5"/>
        <v>0</v>
      </c>
      <c r="BB20" s="24">
        <f t="shared" si="5"/>
        <v>0</v>
      </c>
      <c r="BC20" s="24">
        <f t="shared" si="5"/>
        <v>0</v>
      </c>
      <c r="BD20" s="24">
        <f t="shared" si="5"/>
        <v>0</v>
      </c>
      <c r="BE20" s="24">
        <f t="shared" si="5"/>
        <v>0</v>
      </c>
      <c r="BF20" s="24">
        <f t="shared" si="5"/>
        <v>0</v>
      </c>
      <c r="BG20" s="120">
        <f t="shared" si="5"/>
        <v>1024</v>
      </c>
    </row>
    <row r="21" spans="1:59" ht="15.75" thickBot="1">
      <c r="A21" s="153"/>
      <c r="B21" s="155"/>
      <c r="C21" s="134"/>
      <c r="D21" s="21" t="s">
        <v>5</v>
      </c>
      <c r="E21" s="24">
        <f>E23</f>
        <v>11</v>
      </c>
      <c r="F21" s="24">
        <f aca="true" t="shared" si="6" ref="F21:BG21">F23</f>
        <v>12</v>
      </c>
      <c r="G21" s="24">
        <f t="shared" si="6"/>
        <v>11</v>
      </c>
      <c r="H21" s="24">
        <f t="shared" si="6"/>
        <v>12</v>
      </c>
      <c r="I21" s="24">
        <f t="shared" si="6"/>
        <v>11</v>
      </c>
      <c r="J21" s="24">
        <f t="shared" si="6"/>
        <v>12</v>
      </c>
      <c r="K21" s="24">
        <f t="shared" si="6"/>
        <v>11</v>
      </c>
      <c r="L21" s="24">
        <f t="shared" si="6"/>
        <v>12</v>
      </c>
      <c r="M21" s="24">
        <f t="shared" si="6"/>
        <v>11</v>
      </c>
      <c r="N21" s="24">
        <f t="shared" si="6"/>
        <v>12</v>
      </c>
      <c r="O21" s="24">
        <f t="shared" si="6"/>
        <v>11</v>
      </c>
      <c r="P21" s="24">
        <f t="shared" si="6"/>
        <v>12</v>
      </c>
      <c r="Q21" s="24">
        <f t="shared" si="6"/>
        <v>11</v>
      </c>
      <c r="R21" s="24">
        <f t="shared" si="6"/>
        <v>12</v>
      </c>
      <c r="S21" s="24">
        <f t="shared" si="6"/>
        <v>11</v>
      </c>
      <c r="T21" s="24">
        <f t="shared" si="6"/>
        <v>12</v>
      </c>
      <c r="U21" s="24">
        <f t="shared" si="6"/>
        <v>4</v>
      </c>
      <c r="V21" s="24">
        <f t="shared" si="6"/>
        <v>0</v>
      </c>
      <c r="W21" s="24">
        <f t="shared" si="6"/>
        <v>0</v>
      </c>
      <c r="X21" s="24">
        <f t="shared" si="6"/>
        <v>14</v>
      </c>
      <c r="Y21" s="24">
        <f t="shared" si="6"/>
        <v>14</v>
      </c>
      <c r="Z21" s="24">
        <f t="shared" si="6"/>
        <v>14</v>
      </c>
      <c r="AA21" s="24">
        <f t="shared" si="6"/>
        <v>14</v>
      </c>
      <c r="AB21" s="24">
        <f t="shared" si="6"/>
        <v>14</v>
      </c>
      <c r="AC21" s="24">
        <f t="shared" si="6"/>
        <v>14</v>
      </c>
      <c r="AD21" s="24">
        <f t="shared" si="6"/>
        <v>14</v>
      </c>
      <c r="AE21" s="24">
        <f t="shared" si="6"/>
        <v>14</v>
      </c>
      <c r="AF21" s="24">
        <f t="shared" si="6"/>
        <v>14</v>
      </c>
      <c r="AG21" s="24">
        <f t="shared" si="6"/>
        <v>14</v>
      </c>
      <c r="AH21" s="24">
        <f t="shared" si="6"/>
        <v>14</v>
      </c>
      <c r="AI21" s="24">
        <f t="shared" si="6"/>
        <v>14</v>
      </c>
      <c r="AJ21" s="24">
        <f t="shared" si="6"/>
        <v>14</v>
      </c>
      <c r="AK21" s="24">
        <f t="shared" si="6"/>
        <v>14</v>
      </c>
      <c r="AL21" s="24">
        <f t="shared" si="6"/>
        <v>14</v>
      </c>
      <c r="AM21" s="24">
        <f t="shared" si="6"/>
        <v>8</v>
      </c>
      <c r="AN21" s="24">
        <f t="shared" si="6"/>
        <v>14</v>
      </c>
      <c r="AO21" s="24">
        <f t="shared" si="6"/>
        <v>14</v>
      </c>
      <c r="AP21" s="24">
        <f t="shared" si="6"/>
        <v>15</v>
      </c>
      <c r="AQ21" s="24">
        <f t="shared" si="6"/>
        <v>14</v>
      </c>
      <c r="AR21" s="24">
        <f t="shared" si="6"/>
        <v>14</v>
      </c>
      <c r="AS21" s="24">
        <f t="shared" si="6"/>
        <v>14</v>
      </c>
      <c r="AT21" s="24">
        <f t="shared" si="6"/>
        <v>14</v>
      </c>
      <c r="AU21" s="24">
        <f t="shared" si="6"/>
        <v>6</v>
      </c>
      <c r="AV21" s="24">
        <f t="shared" si="6"/>
        <v>0</v>
      </c>
      <c r="AW21" s="24">
        <f t="shared" si="6"/>
        <v>0</v>
      </c>
      <c r="AX21" s="24">
        <f t="shared" si="6"/>
        <v>0</v>
      </c>
      <c r="AY21" s="24">
        <f t="shared" si="6"/>
        <v>0</v>
      </c>
      <c r="AZ21" s="24">
        <f t="shared" si="6"/>
        <v>0</v>
      </c>
      <c r="BA21" s="24">
        <f t="shared" si="6"/>
        <v>0</v>
      </c>
      <c r="BB21" s="24">
        <f t="shared" si="6"/>
        <v>0</v>
      </c>
      <c r="BC21" s="24">
        <f t="shared" si="6"/>
        <v>0</v>
      </c>
      <c r="BD21" s="24">
        <f t="shared" si="6"/>
        <v>0</v>
      </c>
      <c r="BE21" s="24">
        <f t="shared" si="6"/>
        <v>0</v>
      </c>
      <c r="BF21" s="24">
        <f t="shared" si="6"/>
        <v>0</v>
      </c>
      <c r="BG21" s="120">
        <f t="shared" si="6"/>
        <v>511</v>
      </c>
    </row>
    <row r="22" spans="1:59" ht="15.75" thickBot="1">
      <c r="A22" s="153"/>
      <c r="B22" s="154" t="s">
        <v>27</v>
      </c>
      <c r="C22" s="135" t="s">
        <v>26</v>
      </c>
      <c r="D22" s="20" t="s">
        <v>4</v>
      </c>
      <c r="E22" s="24">
        <f>E24+E26+E28+E30+E32+E34+E36+E38+E40+E42+E44+E46</f>
        <v>22</v>
      </c>
      <c r="F22" s="24">
        <f aca="true" t="shared" si="7" ref="F22:BG22">F24+F26+F28+F30+F32+F34+F36+F38+F40+F42+F44+F46</f>
        <v>24</v>
      </c>
      <c r="G22" s="24">
        <f t="shared" si="7"/>
        <v>22</v>
      </c>
      <c r="H22" s="24">
        <f t="shared" si="7"/>
        <v>24</v>
      </c>
      <c r="I22" s="24">
        <f t="shared" si="7"/>
        <v>22</v>
      </c>
      <c r="J22" s="24">
        <f t="shared" si="7"/>
        <v>24</v>
      </c>
      <c r="K22" s="24">
        <f t="shared" si="7"/>
        <v>22</v>
      </c>
      <c r="L22" s="24">
        <f t="shared" si="7"/>
        <v>24</v>
      </c>
      <c r="M22" s="24">
        <f t="shared" si="7"/>
        <v>22</v>
      </c>
      <c r="N22" s="24">
        <f t="shared" si="7"/>
        <v>24</v>
      </c>
      <c r="O22" s="24">
        <f t="shared" si="7"/>
        <v>22</v>
      </c>
      <c r="P22" s="24">
        <f t="shared" si="7"/>
        <v>24</v>
      </c>
      <c r="Q22" s="24">
        <f t="shared" si="7"/>
        <v>22</v>
      </c>
      <c r="R22" s="24">
        <f t="shared" si="7"/>
        <v>24</v>
      </c>
      <c r="S22" s="24">
        <f t="shared" si="7"/>
        <v>22</v>
      </c>
      <c r="T22" s="24">
        <f t="shared" si="7"/>
        <v>24</v>
      </c>
      <c r="U22" s="24">
        <f t="shared" si="7"/>
        <v>8</v>
      </c>
      <c r="V22" s="24">
        <f t="shared" si="7"/>
        <v>0</v>
      </c>
      <c r="W22" s="24">
        <f t="shared" si="7"/>
        <v>0</v>
      </c>
      <c r="X22" s="24">
        <f t="shared" si="7"/>
        <v>28</v>
      </c>
      <c r="Y22" s="24">
        <f t="shared" si="7"/>
        <v>28</v>
      </c>
      <c r="Z22" s="24">
        <f t="shared" si="7"/>
        <v>28</v>
      </c>
      <c r="AA22" s="24">
        <f t="shared" si="7"/>
        <v>28</v>
      </c>
      <c r="AB22" s="24">
        <f t="shared" si="7"/>
        <v>28</v>
      </c>
      <c r="AC22" s="24">
        <f t="shared" si="7"/>
        <v>28</v>
      </c>
      <c r="AD22" s="24">
        <f t="shared" si="7"/>
        <v>28</v>
      </c>
      <c r="AE22" s="24">
        <f t="shared" si="7"/>
        <v>28</v>
      </c>
      <c r="AF22" s="24">
        <f t="shared" si="7"/>
        <v>28</v>
      </c>
      <c r="AG22" s="24">
        <f t="shared" si="7"/>
        <v>28</v>
      </c>
      <c r="AH22" s="24">
        <f t="shared" si="7"/>
        <v>28</v>
      </c>
      <c r="AI22" s="24">
        <f t="shared" si="7"/>
        <v>28</v>
      </c>
      <c r="AJ22" s="24">
        <f t="shared" si="7"/>
        <v>28</v>
      </c>
      <c r="AK22" s="24">
        <f t="shared" si="7"/>
        <v>28</v>
      </c>
      <c r="AL22" s="24">
        <f t="shared" si="7"/>
        <v>28</v>
      </c>
      <c r="AM22" s="24">
        <f t="shared" si="7"/>
        <v>16</v>
      </c>
      <c r="AN22" s="24">
        <f t="shared" si="7"/>
        <v>28</v>
      </c>
      <c r="AO22" s="24">
        <f t="shared" si="7"/>
        <v>28</v>
      </c>
      <c r="AP22" s="24">
        <f t="shared" si="7"/>
        <v>28</v>
      </c>
      <c r="AQ22" s="24">
        <f t="shared" si="7"/>
        <v>28</v>
      </c>
      <c r="AR22" s="24">
        <f t="shared" si="7"/>
        <v>28</v>
      </c>
      <c r="AS22" s="24">
        <f t="shared" si="7"/>
        <v>32</v>
      </c>
      <c r="AT22" s="24">
        <f t="shared" si="7"/>
        <v>28</v>
      </c>
      <c r="AU22" s="24">
        <f t="shared" si="7"/>
        <v>12</v>
      </c>
      <c r="AV22" s="24">
        <f t="shared" si="7"/>
        <v>0</v>
      </c>
      <c r="AW22" s="24">
        <f t="shared" si="7"/>
        <v>0</v>
      </c>
      <c r="AX22" s="24">
        <f t="shared" si="7"/>
        <v>0</v>
      </c>
      <c r="AY22" s="24">
        <f t="shared" si="7"/>
        <v>0</v>
      </c>
      <c r="AZ22" s="24">
        <f t="shared" si="7"/>
        <v>0</v>
      </c>
      <c r="BA22" s="24">
        <f t="shared" si="7"/>
        <v>0</v>
      </c>
      <c r="BB22" s="24">
        <f t="shared" si="7"/>
        <v>0</v>
      </c>
      <c r="BC22" s="24">
        <f t="shared" si="7"/>
        <v>0</v>
      </c>
      <c r="BD22" s="24">
        <f t="shared" si="7"/>
        <v>0</v>
      </c>
      <c r="BE22" s="24">
        <f t="shared" si="7"/>
        <v>0</v>
      </c>
      <c r="BF22" s="24">
        <f t="shared" si="7"/>
        <v>0</v>
      </c>
      <c r="BG22" s="120">
        <f t="shared" si="7"/>
        <v>1024</v>
      </c>
    </row>
    <row r="23" spans="1:59" ht="15.75" thickBot="1">
      <c r="A23" s="153"/>
      <c r="B23" s="155"/>
      <c r="C23" s="136"/>
      <c r="D23" s="21" t="s">
        <v>5</v>
      </c>
      <c r="E23" s="24">
        <f>E25+E27+E29+E31+E33+E35+E37+E39+E41+E43+E45+E47</f>
        <v>11</v>
      </c>
      <c r="F23" s="24">
        <f aca="true" t="shared" si="8" ref="F23:BG23">F25+F27+F29+F31+F33+F35+F37+F39+F41+F43+F45+F47</f>
        <v>12</v>
      </c>
      <c r="G23" s="24">
        <f t="shared" si="8"/>
        <v>11</v>
      </c>
      <c r="H23" s="24">
        <f t="shared" si="8"/>
        <v>12</v>
      </c>
      <c r="I23" s="24">
        <f t="shared" si="8"/>
        <v>11</v>
      </c>
      <c r="J23" s="24">
        <f t="shared" si="8"/>
        <v>12</v>
      </c>
      <c r="K23" s="24">
        <f t="shared" si="8"/>
        <v>11</v>
      </c>
      <c r="L23" s="24">
        <f t="shared" si="8"/>
        <v>12</v>
      </c>
      <c r="M23" s="24">
        <f t="shared" si="8"/>
        <v>11</v>
      </c>
      <c r="N23" s="24">
        <f t="shared" si="8"/>
        <v>12</v>
      </c>
      <c r="O23" s="24">
        <f t="shared" si="8"/>
        <v>11</v>
      </c>
      <c r="P23" s="24">
        <f t="shared" si="8"/>
        <v>12</v>
      </c>
      <c r="Q23" s="24">
        <f t="shared" si="8"/>
        <v>11</v>
      </c>
      <c r="R23" s="24">
        <f t="shared" si="8"/>
        <v>12</v>
      </c>
      <c r="S23" s="24">
        <f t="shared" si="8"/>
        <v>11</v>
      </c>
      <c r="T23" s="24">
        <f t="shared" si="8"/>
        <v>12</v>
      </c>
      <c r="U23" s="24">
        <f t="shared" si="8"/>
        <v>4</v>
      </c>
      <c r="V23" s="24">
        <f t="shared" si="8"/>
        <v>0</v>
      </c>
      <c r="W23" s="24">
        <f t="shared" si="8"/>
        <v>0</v>
      </c>
      <c r="X23" s="24">
        <f t="shared" si="8"/>
        <v>14</v>
      </c>
      <c r="Y23" s="24">
        <f t="shared" si="8"/>
        <v>14</v>
      </c>
      <c r="Z23" s="24">
        <f t="shared" si="8"/>
        <v>14</v>
      </c>
      <c r="AA23" s="24">
        <f t="shared" si="8"/>
        <v>14</v>
      </c>
      <c r="AB23" s="24">
        <f t="shared" si="8"/>
        <v>14</v>
      </c>
      <c r="AC23" s="24">
        <f t="shared" si="8"/>
        <v>14</v>
      </c>
      <c r="AD23" s="24">
        <f t="shared" si="8"/>
        <v>14</v>
      </c>
      <c r="AE23" s="24">
        <f t="shared" si="8"/>
        <v>14</v>
      </c>
      <c r="AF23" s="24">
        <f t="shared" si="8"/>
        <v>14</v>
      </c>
      <c r="AG23" s="24">
        <f t="shared" si="8"/>
        <v>14</v>
      </c>
      <c r="AH23" s="24">
        <f t="shared" si="8"/>
        <v>14</v>
      </c>
      <c r="AI23" s="24">
        <f t="shared" si="8"/>
        <v>14</v>
      </c>
      <c r="AJ23" s="24">
        <f t="shared" si="8"/>
        <v>14</v>
      </c>
      <c r="AK23" s="24">
        <f t="shared" si="8"/>
        <v>14</v>
      </c>
      <c r="AL23" s="24">
        <f t="shared" si="8"/>
        <v>14</v>
      </c>
      <c r="AM23" s="24">
        <f t="shared" si="8"/>
        <v>8</v>
      </c>
      <c r="AN23" s="24">
        <f t="shared" si="8"/>
        <v>14</v>
      </c>
      <c r="AO23" s="24">
        <f t="shared" si="8"/>
        <v>14</v>
      </c>
      <c r="AP23" s="24">
        <f t="shared" si="8"/>
        <v>15</v>
      </c>
      <c r="AQ23" s="24">
        <f t="shared" si="8"/>
        <v>14</v>
      </c>
      <c r="AR23" s="24">
        <f t="shared" si="8"/>
        <v>14</v>
      </c>
      <c r="AS23" s="24">
        <f t="shared" si="8"/>
        <v>14</v>
      </c>
      <c r="AT23" s="24">
        <f t="shared" si="8"/>
        <v>14</v>
      </c>
      <c r="AU23" s="24">
        <f t="shared" si="8"/>
        <v>6</v>
      </c>
      <c r="AV23" s="24">
        <f t="shared" si="8"/>
        <v>0</v>
      </c>
      <c r="AW23" s="24">
        <f t="shared" si="8"/>
        <v>0</v>
      </c>
      <c r="AX23" s="24">
        <f t="shared" si="8"/>
        <v>0</v>
      </c>
      <c r="AY23" s="24">
        <f t="shared" si="8"/>
        <v>0</v>
      </c>
      <c r="AZ23" s="24">
        <f t="shared" si="8"/>
        <v>0</v>
      </c>
      <c r="BA23" s="24">
        <f t="shared" si="8"/>
        <v>0</v>
      </c>
      <c r="BB23" s="24">
        <f t="shared" si="8"/>
        <v>0</v>
      </c>
      <c r="BC23" s="24">
        <f t="shared" si="8"/>
        <v>0</v>
      </c>
      <c r="BD23" s="24">
        <f t="shared" si="8"/>
        <v>0</v>
      </c>
      <c r="BE23" s="24">
        <f t="shared" si="8"/>
        <v>0</v>
      </c>
      <c r="BF23" s="24">
        <f t="shared" si="8"/>
        <v>0</v>
      </c>
      <c r="BG23" s="120">
        <f t="shared" si="8"/>
        <v>511</v>
      </c>
    </row>
    <row r="24" spans="1:59" ht="15">
      <c r="A24" s="153"/>
      <c r="B24" s="137" t="s">
        <v>33</v>
      </c>
      <c r="C24" s="141" t="s">
        <v>120</v>
      </c>
      <c r="D24" s="26" t="s">
        <v>4</v>
      </c>
      <c r="E24" s="31">
        <v>2</v>
      </c>
      <c r="F24" s="27">
        <v>4</v>
      </c>
      <c r="G24" s="27">
        <v>2</v>
      </c>
      <c r="H24" s="27">
        <v>4</v>
      </c>
      <c r="I24" s="31">
        <v>2</v>
      </c>
      <c r="J24" s="27">
        <v>4</v>
      </c>
      <c r="K24" s="27">
        <v>2</v>
      </c>
      <c r="L24" s="27">
        <v>4</v>
      </c>
      <c r="M24" s="31">
        <v>2</v>
      </c>
      <c r="N24" s="27">
        <v>4</v>
      </c>
      <c r="O24" s="27">
        <v>2</v>
      </c>
      <c r="P24" s="27">
        <v>4</v>
      </c>
      <c r="Q24" s="31">
        <v>2</v>
      </c>
      <c r="R24" s="27">
        <v>4</v>
      </c>
      <c r="S24" s="27">
        <v>2</v>
      </c>
      <c r="T24" s="29">
        <v>4</v>
      </c>
      <c r="U24" s="26"/>
      <c r="V24" s="33" t="s">
        <v>94</v>
      </c>
      <c r="W24" s="33" t="s">
        <v>94</v>
      </c>
      <c r="X24" s="27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33" t="s">
        <v>94</v>
      </c>
      <c r="AX24" s="33" t="s">
        <v>94</v>
      </c>
      <c r="AY24" s="33" t="s">
        <v>94</v>
      </c>
      <c r="AZ24" s="33" t="s">
        <v>94</v>
      </c>
      <c r="BA24" s="33" t="s">
        <v>94</v>
      </c>
      <c r="BB24" s="33" t="s">
        <v>94</v>
      </c>
      <c r="BC24" s="33" t="s">
        <v>94</v>
      </c>
      <c r="BD24" s="33" t="s">
        <v>94</v>
      </c>
      <c r="BE24" s="33" t="s">
        <v>94</v>
      </c>
      <c r="BF24" s="26"/>
      <c r="BG24" s="98">
        <f t="shared" si="2"/>
        <v>48</v>
      </c>
    </row>
    <row r="25" spans="1:59" ht="15.75" thickBot="1">
      <c r="A25" s="153"/>
      <c r="B25" s="138"/>
      <c r="C25" s="130"/>
      <c r="D25" s="13" t="s">
        <v>5</v>
      </c>
      <c r="E25" s="15">
        <v>1</v>
      </c>
      <c r="F25" s="15">
        <v>2</v>
      </c>
      <c r="G25" s="15">
        <v>1</v>
      </c>
      <c r="H25" s="15">
        <v>2</v>
      </c>
      <c r="I25" s="15">
        <v>1</v>
      </c>
      <c r="J25" s="15">
        <v>2</v>
      </c>
      <c r="K25" s="15">
        <v>1</v>
      </c>
      <c r="L25" s="15">
        <v>2</v>
      </c>
      <c r="M25" s="15">
        <v>1</v>
      </c>
      <c r="N25" s="15">
        <v>2</v>
      </c>
      <c r="O25" s="15">
        <v>1</v>
      </c>
      <c r="P25" s="15">
        <v>2</v>
      </c>
      <c r="Q25" s="15">
        <v>1</v>
      </c>
      <c r="R25" s="15">
        <v>2</v>
      </c>
      <c r="S25" s="15">
        <v>1</v>
      </c>
      <c r="T25" s="15">
        <v>2</v>
      </c>
      <c r="U25" s="13"/>
      <c r="V25" s="34" t="s">
        <v>94</v>
      </c>
      <c r="W25" s="34" t="s">
        <v>94</v>
      </c>
      <c r="X25" s="15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34" t="s">
        <v>94</v>
      </c>
      <c r="AX25" s="34" t="s">
        <v>94</v>
      </c>
      <c r="AY25" s="34" t="s">
        <v>94</v>
      </c>
      <c r="AZ25" s="34" t="s">
        <v>94</v>
      </c>
      <c r="BA25" s="34" t="s">
        <v>94</v>
      </c>
      <c r="BB25" s="34" t="s">
        <v>94</v>
      </c>
      <c r="BC25" s="34" t="s">
        <v>94</v>
      </c>
      <c r="BD25" s="34" t="s">
        <v>94</v>
      </c>
      <c r="BE25" s="34" t="s">
        <v>94</v>
      </c>
      <c r="BF25" s="13"/>
      <c r="BG25" s="13">
        <f t="shared" si="2"/>
        <v>24</v>
      </c>
    </row>
    <row r="26" spans="1:59" ht="15" customHeight="1" thickBot="1">
      <c r="A26" s="153"/>
      <c r="B26" s="137" t="s">
        <v>34</v>
      </c>
      <c r="C26" s="139" t="s">
        <v>121</v>
      </c>
      <c r="D26" s="13" t="s">
        <v>4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30"/>
      <c r="U26" s="13"/>
      <c r="V26" s="34" t="s">
        <v>94</v>
      </c>
      <c r="W26" s="34" t="s">
        <v>94</v>
      </c>
      <c r="X26" s="15"/>
      <c r="Y26" s="15"/>
      <c r="Z26" s="15"/>
      <c r="AA26" s="15"/>
      <c r="AB26" s="15"/>
      <c r="AC26" s="15"/>
      <c r="AD26" s="15"/>
      <c r="AE26" s="15"/>
      <c r="AF26" s="15"/>
      <c r="AG26" s="15">
        <v>4</v>
      </c>
      <c r="AH26" s="15">
        <v>4</v>
      </c>
      <c r="AI26" s="13">
        <v>6</v>
      </c>
      <c r="AJ26" s="15">
        <v>6</v>
      </c>
      <c r="AK26" s="15">
        <v>6</v>
      </c>
      <c r="AL26" s="15">
        <v>4</v>
      </c>
      <c r="AM26" s="15">
        <v>6</v>
      </c>
      <c r="AN26" s="15">
        <v>4</v>
      </c>
      <c r="AO26" s="15">
        <v>6</v>
      </c>
      <c r="AP26" s="15">
        <v>6</v>
      </c>
      <c r="AQ26" s="15">
        <v>6</v>
      </c>
      <c r="AR26" s="15">
        <v>6</v>
      </c>
      <c r="AS26" s="15">
        <v>6</v>
      </c>
      <c r="AT26" s="15">
        <v>2</v>
      </c>
      <c r="AU26" s="15"/>
      <c r="AV26" s="13"/>
      <c r="AW26" s="34" t="s">
        <v>94</v>
      </c>
      <c r="AX26" s="34" t="s">
        <v>94</v>
      </c>
      <c r="AY26" s="34" t="s">
        <v>94</v>
      </c>
      <c r="AZ26" s="34" t="s">
        <v>94</v>
      </c>
      <c r="BA26" s="34" t="s">
        <v>94</v>
      </c>
      <c r="BB26" s="34" t="s">
        <v>94</v>
      </c>
      <c r="BC26" s="34" t="s">
        <v>94</v>
      </c>
      <c r="BD26" s="34" t="s">
        <v>94</v>
      </c>
      <c r="BE26" s="34" t="s">
        <v>94</v>
      </c>
      <c r="BF26" s="13"/>
      <c r="BG26" s="13">
        <f t="shared" si="2"/>
        <v>72</v>
      </c>
    </row>
    <row r="27" spans="1:59" ht="15" customHeight="1" thickBot="1">
      <c r="A27" s="153"/>
      <c r="B27" s="138"/>
      <c r="C27" s="140"/>
      <c r="D27" s="13" t="s">
        <v>5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3"/>
      <c r="V27" s="33" t="s">
        <v>94</v>
      </c>
      <c r="W27" s="33" t="s">
        <v>94</v>
      </c>
      <c r="X27" s="15"/>
      <c r="Y27" s="15"/>
      <c r="Z27" s="15"/>
      <c r="AA27" s="15"/>
      <c r="AB27" s="15"/>
      <c r="AC27" s="15"/>
      <c r="AD27" s="15"/>
      <c r="AE27" s="15"/>
      <c r="AF27" s="15"/>
      <c r="AG27" s="15">
        <v>2</v>
      </c>
      <c r="AH27" s="15">
        <v>2</v>
      </c>
      <c r="AI27" s="15">
        <v>3</v>
      </c>
      <c r="AJ27" s="15">
        <v>3</v>
      </c>
      <c r="AK27" s="15">
        <v>3</v>
      </c>
      <c r="AL27" s="15">
        <v>2</v>
      </c>
      <c r="AM27" s="15">
        <v>3</v>
      </c>
      <c r="AN27" s="15">
        <v>2</v>
      </c>
      <c r="AO27" s="15">
        <v>3</v>
      </c>
      <c r="AP27" s="15">
        <v>3</v>
      </c>
      <c r="AQ27" s="15">
        <v>3</v>
      </c>
      <c r="AR27" s="15">
        <v>3</v>
      </c>
      <c r="AS27" s="15">
        <v>3</v>
      </c>
      <c r="AT27" s="13">
        <v>1</v>
      </c>
      <c r="AU27" s="13"/>
      <c r="AV27" s="13"/>
      <c r="AW27" s="15">
        <v>0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5">
        <v>0</v>
      </c>
      <c r="BF27" s="13"/>
      <c r="BG27" s="13">
        <f t="shared" si="2"/>
        <v>36</v>
      </c>
    </row>
    <row r="28" spans="1:59" ht="15" customHeight="1">
      <c r="A28" s="153"/>
      <c r="B28" s="137" t="s">
        <v>35</v>
      </c>
      <c r="C28" s="163" t="s">
        <v>122</v>
      </c>
      <c r="D28" s="13" t="s">
        <v>4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3"/>
      <c r="V28" s="34" t="s">
        <v>94</v>
      </c>
      <c r="W28" s="34" t="s">
        <v>94</v>
      </c>
      <c r="X28" s="15"/>
      <c r="Y28" s="15"/>
      <c r="Z28" s="15"/>
      <c r="AA28" s="15"/>
      <c r="AB28" s="15"/>
      <c r="AC28" s="15">
        <v>4</v>
      </c>
      <c r="AD28" s="15">
        <v>8</v>
      </c>
      <c r="AE28" s="15">
        <v>6</v>
      </c>
      <c r="AF28" s="15">
        <v>4</v>
      </c>
      <c r="AG28" s="15">
        <v>6</v>
      </c>
      <c r="AH28" s="15">
        <v>4</v>
      </c>
      <c r="AI28" s="32">
        <v>6</v>
      </c>
      <c r="AJ28" s="15">
        <v>4</v>
      </c>
      <c r="AK28" s="32">
        <v>6</v>
      </c>
      <c r="AL28" s="32">
        <v>4</v>
      </c>
      <c r="AM28" s="15">
        <v>6</v>
      </c>
      <c r="AN28" s="15">
        <v>8</v>
      </c>
      <c r="AO28" s="15">
        <v>6</v>
      </c>
      <c r="AP28" s="15">
        <v>8</v>
      </c>
      <c r="AQ28" s="15">
        <v>6</v>
      </c>
      <c r="AR28" s="15">
        <v>8</v>
      </c>
      <c r="AS28" s="15">
        <v>8</v>
      </c>
      <c r="AT28" s="15">
        <v>8</v>
      </c>
      <c r="AU28" s="32">
        <v>2</v>
      </c>
      <c r="AV28" s="13"/>
      <c r="AW28" s="33" t="s">
        <v>94</v>
      </c>
      <c r="AX28" s="33" t="s">
        <v>94</v>
      </c>
      <c r="AY28" s="33" t="s">
        <v>94</v>
      </c>
      <c r="AZ28" s="33" t="s">
        <v>94</v>
      </c>
      <c r="BA28" s="33" t="s">
        <v>94</v>
      </c>
      <c r="BB28" s="33" t="s">
        <v>94</v>
      </c>
      <c r="BC28" s="33" t="s">
        <v>94</v>
      </c>
      <c r="BD28" s="33" t="s">
        <v>94</v>
      </c>
      <c r="BE28" s="33" t="s">
        <v>94</v>
      </c>
      <c r="BF28" s="13"/>
      <c r="BG28" s="25">
        <f t="shared" si="2"/>
        <v>112</v>
      </c>
    </row>
    <row r="29" spans="1:59" ht="15.75" thickBot="1">
      <c r="A29" s="153"/>
      <c r="B29" s="138"/>
      <c r="C29" s="164"/>
      <c r="D29" s="13" t="s">
        <v>5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3"/>
      <c r="V29" s="34" t="s">
        <v>94</v>
      </c>
      <c r="W29" s="34" t="s">
        <v>94</v>
      </c>
      <c r="X29" s="15"/>
      <c r="Y29" s="15"/>
      <c r="Z29" s="15"/>
      <c r="AA29" s="15"/>
      <c r="AB29" s="15"/>
      <c r="AC29" s="15">
        <v>2</v>
      </c>
      <c r="AD29" s="15">
        <v>4</v>
      </c>
      <c r="AE29" s="15">
        <v>3</v>
      </c>
      <c r="AF29" s="15">
        <v>2</v>
      </c>
      <c r="AG29" s="15">
        <v>3</v>
      </c>
      <c r="AH29" s="15">
        <v>2</v>
      </c>
      <c r="AI29" s="15">
        <v>3</v>
      </c>
      <c r="AJ29" s="15">
        <v>2</v>
      </c>
      <c r="AK29" s="15">
        <v>3</v>
      </c>
      <c r="AL29" s="15">
        <v>2</v>
      </c>
      <c r="AM29" s="15">
        <v>3</v>
      </c>
      <c r="AN29" s="15">
        <v>4</v>
      </c>
      <c r="AO29" s="15">
        <v>3</v>
      </c>
      <c r="AP29" s="15">
        <v>4</v>
      </c>
      <c r="AQ29" s="15">
        <v>3</v>
      </c>
      <c r="AR29" s="15">
        <v>4</v>
      </c>
      <c r="AS29" s="15">
        <v>2</v>
      </c>
      <c r="AT29" s="15">
        <v>4</v>
      </c>
      <c r="AU29" s="15">
        <v>1</v>
      </c>
      <c r="AV29" s="13"/>
      <c r="AW29" s="34" t="s">
        <v>94</v>
      </c>
      <c r="AX29" s="34" t="s">
        <v>94</v>
      </c>
      <c r="AY29" s="34" t="s">
        <v>94</v>
      </c>
      <c r="AZ29" s="34" t="s">
        <v>94</v>
      </c>
      <c r="BA29" s="34" t="s">
        <v>94</v>
      </c>
      <c r="BB29" s="34" t="s">
        <v>94</v>
      </c>
      <c r="BC29" s="34" t="s">
        <v>94</v>
      </c>
      <c r="BD29" s="34" t="s">
        <v>94</v>
      </c>
      <c r="BE29" s="34" t="s">
        <v>94</v>
      </c>
      <c r="BF29" s="13"/>
      <c r="BG29" s="13">
        <f t="shared" si="2"/>
        <v>54</v>
      </c>
    </row>
    <row r="30" spans="1:59" ht="15.75" thickBot="1">
      <c r="A30" s="153"/>
      <c r="B30" s="137" t="s">
        <v>36</v>
      </c>
      <c r="C30" s="141" t="s">
        <v>123</v>
      </c>
      <c r="D30" s="13" t="s">
        <v>4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3"/>
      <c r="V30" s="16">
        <v>0</v>
      </c>
      <c r="W30" s="16">
        <v>0</v>
      </c>
      <c r="X30" s="15">
        <v>6</v>
      </c>
      <c r="Y30" s="15">
        <v>6</v>
      </c>
      <c r="Z30" s="15">
        <v>6</v>
      </c>
      <c r="AA30" s="15">
        <v>6</v>
      </c>
      <c r="AB30" s="15">
        <v>6</v>
      </c>
      <c r="AC30" s="15">
        <v>8</v>
      </c>
      <c r="AD30" s="15">
        <v>4</v>
      </c>
      <c r="AE30" s="15">
        <v>8</v>
      </c>
      <c r="AF30" s="15">
        <v>8</v>
      </c>
      <c r="AG30" s="15">
        <v>8</v>
      </c>
      <c r="AH30" s="15">
        <v>8</v>
      </c>
      <c r="AI30" s="15">
        <v>8</v>
      </c>
      <c r="AJ30" s="15">
        <v>6</v>
      </c>
      <c r="AK30" s="15">
        <v>6</v>
      </c>
      <c r="AL30" s="15">
        <v>6</v>
      </c>
      <c r="AM30" s="15"/>
      <c r="AN30" s="15">
        <v>6</v>
      </c>
      <c r="AO30" s="15">
        <v>6</v>
      </c>
      <c r="AP30" s="15">
        <v>6</v>
      </c>
      <c r="AQ30" s="15">
        <v>6</v>
      </c>
      <c r="AR30" s="15">
        <v>6</v>
      </c>
      <c r="AS30" s="15">
        <v>8</v>
      </c>
      <c r="AT30" s="15">
        <v>8</v>
      </c>
      <c r="AU30" s="30">
        <v>4</v>
      </c>
      <c r="AV30" s="13"/>
      <c r="AW30" s="34" t="s">
        <v>94</v>
      </c>
      <c r="AX30" s="34" t="s">
        <v>94</v>
      </c>
      <c r="AY30" s="34" t="s">
        <v>94</v>
      </c>
      <c r="AZ30" s="34" t="s">
        <v>94</v>
      </c>
      <c r="BA30" s="34" t="s">
        <v>94</v>
      </c>
      <c r="BB30" s="34" t="s">
        <v>94</v>
      </c>
      <c r="BC30" s="34" t="s">
        <v>94</v>
      </c>
      <c r="BD30" s="34" t="s">
        <v>94</v>
      </c>
      <c r="BE30" s="34" t="s">
        <v>94</v>
      </c>
      <c r="BF30" s="13"/>
      <c r="BG30" s="97">
        <f t="shared" si="2"/>
        <v>150</v>
      </c>
    </row>
    <row r="31" spans="1:59" ht="15.75" thickBot="1">
      <c r="A31" s="153"/>
      <c r="B31" s="138"/>
      <c r="C31" s="130"/>
      <c r="D31" s="13" t="s">
        <v>5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3"/>
      <c r="V31" s="33" t="s">
        <v>94</v>
      </c>
      <c r="W31" s="33" t="s">
        <v>94</v>
      </c>
      <c r="X31" s="15">
        <v>3</v>
      </c>
      <c r="Y31" s="15">
        <v>3</v>
      </c>
      <c r="Z31" s="15">
        <v>3</v>
      </c>
      <c r="AA31" s="15">
        <v>3</v>
      </c>
      <c r="AB31" s="15">
        <v>3</v>
      </c>
      <c r="AC31" s="15">
        <v>4</v>
      </c>
      <c r="AD31" s="15">
        <v>2</v>
      </c>
      <c r="AE31" s="15">
        <v>4</v>
      </c>
      <c r="AF31" s="15">
        <v>4</v>
      </c>
      <c r="AG31" s="15">
        <v>4</v>
      </c>
      <c r="AH31" s="15">
        <v>4</v>
      </c>
      <c r="AI31" s="15">
        <v>4</v>
      </c>
      <c r="AJ31" s="15">
        <v>3</v>
      </c>
      <c r="AK31" s="15">
        <v>3</v>
      </c>
      <c r="AL31" s="15">
        <v>3</v>
      </c>
      <c r="AM31" s="15"/>
      <c r="AN31" s="15">
        <v>3</v>
      </c>
      <c r="AO31" s="15">
        <v>3</v>
      </c>
      <c r="AP31" s="15">
        <v>3</v>
      </c>
      <c r="AQ31" s="15">
        <v>3</v>
      </c>
      <c r="AR31" s="15">
        <v>3</v>
      </c>
      <c r="AS31" s="15">
        <v>4</v>
      </c>
      <c r="AT31" s="15">
        <v>4</v>
      </c>
      <c r="AU31" s="15">
        <v>2</v>
      </c>
      <c r="AV31" s="13"/>
      <c r="AW31" s="15">
        <v>0</v>
      </c>
      <c r="AX31" s="15">
        <v>0</v>
      </c>
      <c r="AY31" s="15">
        <v>0</v>
      </c>
      <c r="AZ31" s="15">
        <v>0</v>
      </c>
      <c r="BA31" s="15">
        <v>0</v>
      </c>
      <c r="BB31" s="15">
        <v>0</v>
      </c>
      <c r="BC31" s="15">
        <v>0</v>
      </c>
      <c r="BD31" s="15">
        <v>0</v>
      </c>
      <c r="BE31" s="15">
        <v>0</v>
      </c>
      <c r="BF31" s="13"/>
      <c r="BG31" s="13">
        <f t="shared" si="2"/>
        <v>75</v>
      </c>
    </row>
    <row r="32" spans="1:59" ht="15">
      <c r="A32" s="153"/>
      <c r="B32" s="137" t="s">
        <v>37</v>
      </c>
      <c r="C32" s="163" t="s">
        <v>124</v>
      </c>
      <c r="D32" s="13" t="s">
        <v>4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3"/>
      <c r="V32" s="34" t="s">
        <v>94</v>
      </c>
      <c r="W32" s="34" t="s">
        <v>94</v>
      </c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>
        <v>6</v>
      </c>
      <c r="AL32" s="15">
        <v>6</v>
      </c>
      <c r="AM32" s="15">
        <v>4</v>
      </c>
      <c r="AN32" s="15">
        <v>6</v>
      </c>
      <c r="AO32" s="15">
        <v>8</v>
      </c>
      <c r="AP32" s="15">
        <v>6</v>
      </c>
      <c r="AQ32" s="15">
        <v>8</v>
      </c>
      <c r="AR32" s="15">
        <v>6</v>
      </c>
      <c r="AS32" s="15">
        <v>8</v>
      </c>
      <c r="AT32" s="15">
        <v>8</v>
      </c>
      <c r="AU32" s="15">
        <v>4</v>
      </c>
      <c r="AV32" s="13"/>
      <c r="AW32" s="33" t="s">
        <v>94</v>
      </c>
      <c r="AX32" s="33" t="s">
        <v>94</v>
      </c>
      <c r="AY32" s="33" t="s">
        <v>94</v>
      </c>
      <c r="AZ32" s="33" t="s">
        <v>94</v>
      </c>
      <c r="BA32" s="33" t="s">
        <v>94</v>
      </c>
      <c r="BB32" s="33" t="s">
        <v>94</v>
      </c>
      <c r="BC32" s="33" t="s">
        <v>94</v>
      </c>
      <c r="BD32" s="33" t="s">
        <v>94</v>
      </c>
      <c r="BE32" s="33" t="s">
        <v>94</v>
      </c>
      <c r="BF32" s="13"/>
      <c r="BG32" s="25">
        <f t="shared" si="2"/>
        <v>70</v>
      </c>
    </row>
    <row r="33" spans="1:59" ht="15.75" thickBot="1">
      <c r="A33" s="153"/>
      <c r="B33" s="138"/>
      <c r="C33" s="164"/>
      <c r="D33" s="13" t="s">
        <v>5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34" t="s">
        <v>94</v>
      </c>
      <c r="W33" s="34" t="s">
        <v>94</v>
      </c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>
        <v>3</v>
      </c>
      <c r="AL33" s="15">
        <v>3</v>
      </c>
      <c r="AM33" s="15">
        <v>2</v>
      </c>
      <c r="AN33" s="15">
        <v>3</v>
      </c>
      <c r="AO33" s="15">
        <v>4</v>
      </c>
      <c r="AP33" s="15">
        <v>3</v>
      </c>
      <c r="AQ33" s="15">
        <v>4</v>
      </c>
      <c r="AR33" s="15">
        <v>3</v>
      </c>
      <c r="AS33" s="15">
        <v>4</v>
      </c>
      <c r="AT33" s="15">
        <v>4</v>
      </c>
      <c r="AU33" s="15">
        <v>2</v>
      </c>
      <c r="AV33" s="13"/>
      <c r="AW33" s="34" t="s">
        <v>94</v>
      </c>
      <c r="AX33" s="34" t="s">
        <v>94</v>
      </c>
      <c r="AY33" s="34" t="s">
        <v>94</v>
      </c>
      <c r="AZ33" s="34" t="s">
        <v>94</v>
      </c>
      <c r="BA33" s="34" t="s">
        <v>94</v>
      </c>
      <c r="BB33" s="34" t="s">
        <v>94</v>
      </c>
      <c r="BC33" s="34" t="s">
        <v>94</v>
      </c>
      <c r="BD33" s="34" t="s">
        <v>94</v>
      </c>
      <c r="BE33" s="34" t="s">
        <v>94</v>
      </c>
      <c r="BF33" s="13"/>
      <c r="BG33" s="13">
        <f t="shared" si="2"/>
        <v>35</v>
      </c>
    </row>
    <row r="34" spans="1:59" ht="15.75" thickBot="1">
      <c r="A34" s="153"/>
      <c r="B34" s="167" t="s">
        <v>38</v>
      </c>
      <c r="C34" s="163" t="s">
        <v>125</v>
      </c>
      <c r="D34" s="13" t="s">
        <v>4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6">
        <v>0</v>
      </c>
      <c r="W34" s="16">
        <v>0</v>
      </c>
      <c r="X34" s="15">
        <v>6</v>
      </c>
      <c r="Y34" s="15">
        <v>6</v>
      </c>
      <c r="Z34" s="15">
        <v>6</v>
      </c>
      <c r="AA34" s="15">
        <v>6</v>
      </c>
      <c r="AB34" s="15">
        <v>6</v>
      </c>
      <c r="AC34" s="15">
        <v>6</v>
      </c>
      <c r="AD34" s="15">
        <v>4</v>
      </c>
      <c r="AE34" s="15">
        <v>4</v>
      </c>
      <c r="AF34" s="15">
        <v>4</v>
      </c>
      <c r="AG34" s="15">
        <v>4</v>
      </c>
      <c r="AH34" s="15">
        <v>4</v>
      </c>
      <c r="AI34" s="15">
        <v>4</v>
      </c>
      <c r="AJ34" s="15">
        <v>4</v>
      </c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3"/>
      <c r="AV34" s="13"/>
      <c r="AW34" s="34" t="s">
        <v>94</v>
      </c>
      <c r="AX34" s="34" t="s">
        <v>94</v>
      </c>
      <c r="AY34" s="34" t="s">
        <v>94</v>
      </c>
      <c r="AZ34" s="34" t="s">
        <v>94</v>
      </c>
      <c r="BA34" s="34" t="s">
        <v>94</v>
      </c>
      <c r="BB34" s="34" t="s">
        <v>94</v>
      </c>
      <c r="BC34" s="34" t="s">
        <v>94</v>
      </c>
      <c r="BD34" s="34" t="s">
        <v>94</v>
      </c>
      <c r="BE34" s="34" t="s">
        <v>94</v>
      </c>
      <c r="BF34" s="13"/>
      <c r="BG34" s="25">
        <f t="shared" si="2"/>
        <v>64</v>
      </c>
    </row>
    <row r="35" spans="1:59" ht="15.75" thickBot="1">
      <c r="A35" s="153"/>
      <c r="B35" s="132"/>
      <c r="C35" s="164"/>
      <c r="D35" s="13" t="s">
        <v>5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33" t="s">
        <v>94</v>
      </c>
      <c r="W35" s="33" t="s">
        <v>94</v>
      </c>
      <c r="X35" s="15">
        <v>3</v>
      </c>
      <c r="Y35" s="15">
        <v>3</v>
      </c>
      <c r="Z35" s="15">
        <v>3</v>
      </c>
      <c r="AA35" s="15">
        <v>3</v>
      </c>
      <c r="AB35" s="15">
        <v>3</v>
      </c>
      <c r="AC35" s="15">
        <v>3</v>
      </c>
      <c r="AD35" s="15">
        <v>2</v>
      </c>
      <c r="AE35" s="15">
        <v>2</v>
      </c>
      <c r="AF35" s="15">
        <v>2</v>
      </c>
      <c r="AG35" s="15">
        <v>2</v>
      </c>
      <c r="AH35" s="15">
        <v>2</v>
      </c>
      <c r="AI35" s="15">
        <v>2</v>
      </c>
      <c r="AJ35" s="15">
        <v>2</v>
      </c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3"/>
      <c r="AV35" s="13"/>
      <c r="AW35" s="15">
        <v>0</v>
      </c>
      <c r="AX35" s="15">
        <v>0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0</v>
      </c>
      <c r="BE35" s="15">
        <v>0</v>
      </c>
      <c r="BF35" s="13"/>
      <c r="BG35" s="13">
        <f t="shared" si="2"/>
        <v>32</v>
      </c>
    </row>
    <row r="36" spans="1:59" ht="15">
      <c r="A36" s="153"/>
      <c r="B36" s="167" t="s">
        <v>39</v>
      </c>
      <c r="C36" s="163" t="s">
        <v>126</v>
      </c>
      <c r="D36" s="13" t="s">
        <v>4</v>
      </c>
      <c r="E36" s="15">
        <v>4</v>
      </c>
      <c r="F36" s="15">
        <v>4</v>
      </c>
      <c r="G36" s="15">
        <v>4</v>
      </c>
      <c r="H36" s="15">
        <v>4</v>
      </c>
      <c r="I36" s="15">
        <v>4</v>
      </c>
      <c r="J36" s="15">
        <v>4</v>
      </c>
      <c r="K36" s="15">
        <v>4</v>
      </c>
      <c r="L36" s="15">
        <v>4</v>
      </c>
      <c r="M36" s="15">
        <v>4</v>
      </c>
      <c r="N36" s="15">
        <v>4</v>
      </c>
      <c r="O36" s="15">
        <v>4</v>
      </c>
      <c r="P36" s="15">
        <v>4</v>
      </c>
      <c r="Q36" s="15">
        <v>4</v>
      </c>
      <c r="R36" s="15">
        <v>4</v>
      </c>
      <c r="S36" s="15">
        <v>4</v>
      </c>
      <c r="T36" s="32">
        <v>4</v>
      </c>
      <c r="U36" s="13"/>
      <c r="V36" s="34" t="s">
        <v>94</v>
      </c>
      <c r="W36" s="34" t="s">
        <v>94</v>
      </c>
      <c r="X36" s="15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33" t="s">
        <v>94</v>
      </c>
      <c r="AX36" s="33" t="s">
        <v>94</v>
      </c>
      <c r="AY36" s="33" t="s">
        <v>94</v>
      </c>
      <c r="AZ36" s="33" t="s">
        <v>94</v>
      </c>
      <c r="BA36" s="33" t="s">
        <v>94</v>
      </c>
      <c r="BB36" s="33" t="s">
        <v>94</v>
      </c>
      <c r="BC36" s="33" t="s">
        <v>94</v>
      </c>
      <c r="BD36" s="33" t="s">
        <v>94</v>
      </c>
      <c r="BE36" s="33" t="s">
        <v>94</v>
      </c>
      <c r="BF36" s="13"/>
      <c r="BG36" s="13">
        <f t="shared" si="2"/>
        <v>64</v>
      </c>
    </row>
    <row r="37" spans="1:59" ht="15.75" thickBot="1">
      <c r="A37" s="153"/>
      <c r="B37" s="131"/>
      <c r="C37" s="164"/>
      <c r="D37" s="13" t="s">
        <v>5</v>
      </c>
      <c r="E37" s="15">
        <v>2</v>
      </c>
      <c r="F37" s="15">
        <v>2</v>
      </c>
      <c r="G37" s="15">
        <v>2</v>
      </c>
      <c r="H37" s="15">
        <v>2</v>
      </c>
      <c r="I37" s="15">
        <v>2</v>
      </c>
      <c r="J37" s="15">
        <v>2</v>
      </c>
      <c r="K37" s="15">
        <v>2</v>
      </c>
      <c r="L37" s="15">
        <v>2</v>
      </c>
      <c r="M37" s="15">
        <v>2</v>
      </c>
      <c r="N37" s="15">
        <v>2</v>
      </c>
      <c r="O37" s="15">
        <v>2</v>
      </c>
      <c r="P37" s="15">
        <v>2</v>
      </c>
      <c r="Q37" s="15">
        <v>2</v>
      </c>
      <c r="R37" s="15">
        <v>2</v>
      </c>
      <c r="S37" s="15">
        <v>2</v>
      </c>
      <c r="T37" s="15">
        <v>2</v>
      </c>
      <c r="U37" s="13"/>
      <c r="V37" s="34" t="s">
        <v>94</v>
      </c>
      <c r="W37" s="34" t="s">
        <v>94</v>
      </c>
      <c r="X37" s="15"/>
      <c r="Y37" s="15"/>
      <c r="Z37" s="15"/>
      <c r="AA37" s="15"/>
      <c r="AB37" s="15"/>
      <c r="AC37" s="15"/>
      <c r="AD37" s="15"/>
      <c r="AE37" s="15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34" t="s">
        <v>94</v>
      </c>
      <c r="AX37" s="34" t="s">
        <v>94</v>
      </c>
      <c r="AY37" s="34" t="s">
        <v>94</v>
      </c>
      <c r="AZ37" s="34" t="s">
        <v>94</v>
      </c>
      <c r="BA37" s="34" t="s">
        <v>94</v>
      </c>
      <c r="BB37" s="34" t="s">
        <v>94</v>
      </c>
      <c r="BC37" s="34" t="s">
        <v>94</v>
      </c>
      <c r="BD37" s="34" t="s">
        <v>94</v>
      </c>
      <c r="BE37" s="34" t="s">
        <v>94</v>
      </c>
      <c r="BF37" s="13"/>
      <c r="BG37" s="13">
        <f t="shared" si="2"/>
        <v>32</v>
      </c>
    </row>
    <row r="38" spans="1:59" ht="15.75" thickBot="1">
      <c r="A38" s="153"/>
      <c r="B38" s="174" t="s">
        <v>40</v>
      </c>
      <c r="C38" s="163" t="s">
        <v>127</v>
      </c>
      <c r="D38" s="13" t="s">
        <v>4</v>
      </c>
      <c r="E38" s="15">
        <v>2</v>
      </c>
      <c r="F38" s="15">
        <v>4</v>
      </c>
      <c r="G38" s="15">
        <v>2</v>
      </c>
      <c r="H38" s="15">
        <v>4</v>
      </c>
      <c r="I38" s="15">
        <v>2</v>
      </c>
      <c r="J38" s="15">
        <v>4</v>
      </c>
      <c r="K38" s="15">
        <v>2</v>
      </c>
      <c r="L38" s="15">
        <v>4</v>
      </c>
      <c r="M38" s="15">
        <v>2</v>
      </c>
      <c r="N38" s="15">
        <v>4</v>
      </c>
      <c r="O38" s="15">
        <v>2</v>
      </c>
      <c r="P38" s="15">
        <v>4</v>
      </c>
      <c r="Q38" s="15">
        <v>2</v>
      </c>
      <c r="R38" s="15">
        <v>4</v>
      </c>
      <c r="S38" s="15">
        <v>2</v>
      </c>
      <c r="T38" s="15">
        <v>4</v>
      </c>
      <c r="U38" s="13"/>
      <c r="V38" s="16">
        <v>0</v>
      </c>
      <c r="W38" s="16">
        <v>0</v>
      </c>
      <c r="X38" s="15">
        <v>6</v>
      </c>
      <c r="Y38" s="15">
        <v>6</v>
      </c>
      <c r="Z38" s="15">
        <v>6</v>
      </c>
      <c r="AA38" s="15">
        <v>6</v>
      </c>
      <c r="AB38" s="15">
        <v>6</v>
      </c>
      <c r="AC38" s="15">
        <v>4</v>
      </c>
      <c r="AD38" s="15">
        <v>4</v>
      </c>
      <c r="AE38" s="15">
        <v>4</v>
      </c>
      <c r="AF38" s="15">
        <v>4</v>
      </c>
      <c r="AG38" s="15">
        <v>2</v>
      </c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3"/>
      <c r="AW38" s="34" t="s">
        <v>94</v>
      </c>
      <c r="AX38" s="34" t="s">
        <v>94</v>
      </c>
      <c r="AY38" s="34" t="s">
        <v>94</v>
      </c>
      <c r="AZ38" s="34" t="s">
        <v>94</v>
      </c>
      <c r="BA38" s="34" t="s">
        <v>94</v>
      </c>
      <c r="BB38" s="34" t="s">
        <v>94</v>
      </c>
      <c r="BC38" s="34" t="s">
        <v>94</v>
      </c>
      <c r="BD38" s="34" t="s">
        <v>94</v>
      </c>
      <c r="BE38" s="34" t="s">
        <v>94</v>
      </c>
      <c r="BF38" s="13"/>
      <c r="BG38" s="25">
        <f t="shared" si="2"/>
        <v>96</v>
      </c>
    </row>
    <row r="39" spans="1:59" ht="21" customHeight="1" thickBot="1">
      <c r="A39" s="153"/>
      <c r="B39" s="174"/>
      <c r="C39" s="164"/>
      <c r="D39" s="13" t="s">
        <v>5</v>
      </c>
      <c r="E39" s="15">
        <v>1</v>
      </c>
      <c r="F39" s="15">
        <v>2</v>
      </c>
      <c r="G39" s="15">
        <v>1</v>
      </c>
      <c r="H39" s="15">
        <v>2</v>
      </c>
      <c r="I39" s="15">
        <v>1</v>
      </c>
      <c r="J39" s="15">
        <v>2</v>
      </c>
      <c r="K39" s="15">
        <v>1</v>
      </c>
      <c r="L39" s="15">
        <v>2</v>
      </c>
      <c r="M39" s="15">
        <v>1</v>
      </c>
      <c r="N39" s="15">
        <v>2</v>
      </c>
      <c r="O39" s="15">
        <v>1</v>
      </c>
      <c r="P39" s="15">
        <v>2</v>
      </c>
      <c r="Q39" s="15">
        <v>1</v>
      </c>
      <c r="R39" s="15">
        <v>2</v>
      </c>
      <c r="S39" s="15">
        <v>1</v>
      </c>
      <c r="T39" s="15">
        <v>2</v>
      </c>
      <c r="U39" s="13"/>
      <c r="V39" s="33" t="s">
        <v>94</v>
      </c>
      <c r="W39" s="33" t="s">
        <v>94</v>
      </c>
      <c r="X39" s="15">
        <v>3</v>
      </c>
      <c r="Y39" s="15">
        <v>3</v>
      </c>
      <c r="Z39" s="15">
        <v>3</v>
      </c>
      <c r="AA39" s="15">
        <v>3</v>
      </c>
      <c r="AB39" s="15">
        <v>3</v>
      </c>
      <c r="AC39" s="15">
        <v>2</v>
      </c>
      <c r="AD39" s="15">
        <v>2</v>
      </c>
      <c r="AE39" s="15">
        <v>2</v>
      </c>
      <c r="AF39" s="15">
        <v>2</v>
      </c>
      <c r="AG39" s="15">
        <v>1</v>
      </c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3"/>
      <c r="AW39" s="15">
        <v>0</v>
      </c>
      <c r="AX39" s="15">
        <v>0</v>
      </c>
      <c r="AY39" s="15">
        <v>0</v>
      </c>
      <c r="AZ39" s="15">
        <v>0</v>
      </c>
      <c r="BA39" s="15">
        <v>0</v>
      </c>
      <c r="BB39" s="15">
        <v>0</v>
      </c>
      <c r="BC39" s="15">
        <v>0</v>
      </c>
      <c r="BD39" s="15">
        <v>0</v>
      </c>
      <c r="BE39" s="15">
        <v>0</v>
      </c>
      <c r="BF39" s="13"/>
      <c r="BG39" s="13">
        <f t="shared" si="2"/>
        <v>48</v>
      </c>
    </row>
    <row r="40" spans="1:59" ht="15">
      <c r="A40" s="153"/>
      <c r="B40" s="131" t="s">
        <v>41</v>
      </c>
      <c r="C40" s="163" t="s">
        <v>31</v>
      </c>
      <c r="D40" s="13" t="s">
        <v>4</v>
      </c>
      <c r="E40" s="15">
        <v>4</v>
      </c>
      <c r="F40" s="15">
        <v>4</v>
      </c>
      <c r="G40" s="15">
        <v>4</v>
      </c>
      <c r="H40" s="15">
        <v>4</v>
      </c>
      <c r="I40" s="15">
        <v>4</v>
      </c>
      <c r="J40" s="15">
        <v>4</v>
      </c>
      <c r="K40" s="15">
        <v>4</v>
      </c>
      <c r="L40" s="15">
        <v>4</v>
      </c>
      <c r="M40" s="15">
        <v>4</v>
      </c>
      <c r="N40" s="15">
        <v>4</v>
      </c>
      <c r="O40" s="15">
        <v>4</v>
      </c>
      <c r="P40" s="15">
        <v>4</v>
      </c>
      <c r="Q40" s="15">
        <v>4</v>
      </c>
      <c r="R40" s="15">
        <v>4</v>
      </c>
      <c r="S40" s="15">
        <v>4</v>
      </c>
      <c r="T40" s="32">
        <v>4</v>
      </c>
      <c r="U40" s="13">
        <v>4</v>
      </c>
      <c r="V40" s="34" t="s">
        <v>94</v>
      </c>
      <c r="W40" s="34" t="s">
        <v>94</v>
      </c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33" t="s">
        <v>94</v>
      </c>
      <c r="AX40" s="33" t="s">
        <v>94</v>
      </c>
      <c r="AY40" s="33" t="s">
        <v>94</v>
      </c>
      <c r="AZ40" s="33" t="s">
        <v>94</v>
      </c>
      <c r="BA40" s="33" t="s">
        <v>94</v>
      </c>
      <c r="BB40" s="33" t="s">
        <v>94</v>
      </c>
      <c r="BC40" s="33" t="s">
        <v>94</v>
      </c>
      <c r="BD40" s="33" t="s">
        <v>94</v>
      </c>
      <c r="BE40" s="33" t="s">
        <v>94</v>
      </c>
      <c r="BF40" s="13"/>
      <c r="BG40" s="25">
        <f t="shared" si="2"/>
        <v>68</v>
      </c>
    </row>
    <row r="41" spans="1:59" ht="15.75" thickBot="1">
      <c r="A41" s="153"/>
      <c r="B41" s="132"/>
      <c r="C41" s="164"/>
      <c r="D41" s="13" t="s">
        <v>5</v>
      </c>
      <c r="E41" s="15">
        <v>2</v>
      </c>
      <c r="F41" s="15">
        <v>2</v>
      </c>
      <c r="G41" s="15">
        <v>2</v>
      </c>
      <c r="H41" s="15">
        <v>2</v>
      </c>
      <c r="I41" s="15">
        <v>2</v>
      </c>
      <c r="J41" s="15">
        <v>2</v>
      </c>
      <c r="K41" s="15">
        <v>2</v>
      </c>
      <c r="L41" s="15">
        <v>2</v>
      </c>
      <c r="M41" s="15">
        <v>2</v>
      </c>
      <c r="N41" s="15">
        <v>2</v>
      </c>
      <c r="O41" s="15">
        <v>2</v>
      </c>
      <c r="P41" s="15">
        <v>2</v>
      </c>
      <c r="Q41" s="15">
        <v>2</v>
      </c>
      <c r="R41" s="15">
        <v>2</v>
      </c>
      <c r="S41" s="15">
        <v>2</v>
      </c>
      <c r="T41" s="15">
        <v>2</v>
      </c>
      <c r="U41" s="13">
        <v>2</v>
      </c>
      <c r="V41" s="34" t="s">
        <v>94</v>
      </c>
      <c r="W41" s="34" t="s">
        <v>94</v>
      </c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34" t="s">
        <v>94</v>
      </c>
      <c r="AX41" s="34" t="s">
        <v>94</v>
      </c>
      <c r="AY41" s="34" t="s">
        <v>94</v>
      </c>
      <c r="AZ41" s="34" t="s">
        <v>94</v>
      </c>
      <c r="BA41" s="34" t="s">
        <v>94</v>
      </c>
      <c r="BB41" s="34" t="s">
        <v>94</v>
      </c>
      <c r="BC41" s="34" t="s">
        <v>94</v>
      </c>
      <c r="BD41" s="34" t="s">
        <v>94</v>
      </c>
      <c r="BE41" s="34" t="s">
        <v>94</v>
      </c>
      <c r="BF41" s="13"/>
      <c r="BG41" s="13">
        <f t="shared" si="2"/>
        <v>34</v>
      </c>
    </row>
    <row r="42" spans="1:59" ht="15.75" thickBot="1">
      <c r="A42" s="153"/>
      <c r="B42" s="167" t="s">
        <v>95</v>
      </c>
      <c r="C42" s="170" t="s">
        <v>30</v>
      </c>
      <c r="D42" s="13" t="s">
        <v>4</v>
      </c>
      <c r="E42" s="15">
        <v>4</v>
      </c>
      <c r="F42" s="15">
        <v>2</v>
      </c>
      <c r="G42" s="15">
        <v>4</v>
      </c>
      <c r="H42" s="15">
        <v>2</v>
      </c>
      <c r="I42" s="15">
        <v>4</v>
      </c>
      <c r="J42" s="15">
        <v>2</v>
      </c>
      <c r="K42" s="15">
        <v>4</v>
      </c>
      <c r="L42" s="15">
        <v>2</v>
      </c>
      <c r="M42" s="15">
        <v>4</v>
      </c>
      <c r="N42" s="15">
        <v>2</v>
      </c>
      <c r="O42" s="15">
        <v>4</v>
      </c>
      <c r="P42" s="15">
        <v>2</v>
      </c>
      <c r="Q42" s="15">
        <v>4</v>
      </c>
      <c r="R42" s="15">
        <v>2</v>
      </c>
      <c r="S42" s="15">
        <v>4</v>
      </c>
      <c r="T42" s="15">
        <v>2</v>
      </c>
      <c r="U42" s="13">
        <v>4</v>
      </c>
      <c r="V42" s="16">
        <v>0</v>
      </c>
      <c r="W42" s="16">
        <v>0</v>
      </c>
      <c r="X42" s="15">
        <v>4</v>
      </c>
      <c r="Y42" s="15">
        <v>4</v>
      </c>
      <c r="Z42" s="15">
        <v>4</v>
      </c>
      <c r="AA42" s="15">
        <v>4</v>
      </c>
      <c r="AB42" s="15">
        <v>4</v>
      </c>
      <c r="AC42" s="15">
        <v>2</v>
      </c>
      <c r="AD42" s="15">
        <v>4</v>
      </c>
      <c r="AE42" s="15">
        <v>2</v>
      </c>
      <c r="AF42" s="15">
        <v>4</v>
      </c>
      <c r="AG42" s="15">
        <v>2</v>
      </c>
      <c r="AH42" s="15">
        <v>4</v>
      </c>
      <c r="AI42" s="15">
        <v>2</v>
      </c>
      <c r="AJ42" s="15">
        <v>4</v>
      </c>
      <c r="AK42" s="15">
        <v>2</v>
      </c>
      <c r="AL42" s="15">
        <v>4</v>
      </c>
      <c r="AM42" s="15"/>
      <c r="AN42" s="15">
        <v>4</v>
      </c>
      <c r="AO42" s="15">
        <v>2</v>
      </c>
      <c r="AP42" s="15">
        <v>2</v>
      </c>
      <c r="AQ42" s="15">
        <v>2</v>
      </c>
      <c r="AR42" s="13">
        <v>2</v>
      </c>
      <c r="AS42" s="13">
        <v>2</v>
      </c>
      <c r="AT42" s="13">
        <v>2</v>
      </c>
      <c r="AU42" s="25">
        <v>2</v>
      </c>
      <c r="AV42" s="13"/>
      <c r="AW42" s="34" t="s">
        <v>94</v>
      </c>
      <c r="AX42" s="34" t="s">
        <v>94</v>
      </c>
      <c r="AY42" s="34" t="s">
        <v>94</v>
      </c>
      <c r="AZ42" s="34" t="s">
        <v>94</v>
      </c>
      <c r="BA42" s="34" t="s">
        <v>94</v>
      </c>
      <c r="BB42" s="34" t="s">
        <v>94</v>
      </c>
      <c r="BC42" s="34" t="s">
        <v>94</v>
      </c>
      <c r="BD42" s="34" t="s">
        <v>94</v>
      </c>
      <c r="BE42" s="34" t="s">
        <v>94</v>
      </c>
      <c r="BF42" s="13"/>
      <c r="BG42" s="25">
        <f t="shared" si="2"/>
        <v>120</v>
      </c>
    </row>
    <row r="43" spans="1:59" ht="15.75" thickBot="1">
      <c r="A43" s="153"/>
      <c r="B43" s="132"/>
      <c r="C43" s="171"/>
      <c r="D43" s="13" t="s">
        <v>5</v>
      </c>
      <c r="E43" s="15">
        <v>2</v>
      </c>
      <c r="F43" s="15">
        <v>1</v>
      </c>
      <c r="G43" s="15">
        <v>2</v>
      </c>
      <c r="H43" s="15">
        <v>1</v>
      </c>
      <c r="I43" s="15">
        <v>2</v>
      </c>
      <c r="J43" s="15">
        <v>1</v>
      </c>
      <c r="K43" s="15">
        <v>2</v>
      </c>
      <c r="L43" s="15">
        <v>1</v>
      </c>
      <c r="M43" s="15">
        <v>2</v>
      </c>
      <c r="N43" s="15">
        <v>1</v>
      </c>
      <c r="O43" s="15">
        <v>2</v>
      </c>
      <c r="P43" s="15">
        <v>1</v>
      </c>
      <c r="Q43" s="15">
        <v>2</v>
      </c>
      <c r="R43" s="15">
        <v>1</v>
      </c>
      <c r="S43" s="15">
        <v>2</v>
      </c>
      <c r="T43" s="15">
        <v>1</v>
      </c>
      <c r="U43" s="13">
        <v>2</v>
      </c>
      <c r="V43" s="33" t="s">
        <v>94</v>
      </c>
      <c r="W43" s="33" t="s">
        <v>94</v>
      </c>
      <c r="X43" s="15">
        <v>2</v>
      </c>
      <c r="Y43" s="15">
        <v>2</v>
      </c>
      <c r="Z43" s="15">
        <v>2</v>
      </c>
      <c r="AA43" s="15">
        <v>2</v>
      </c>
      <c r="AB43" s="15">
        <v>2</v>
      </c>
      <c r="AC43" s="15">
        <v>1</v>
      </c>
      <c r="AD43" s="15">
        <v>2</v>
      </c>
      <c r="AE43" s="15">
        <v>1</v>
      </c>
      <c r="AF43" s="15">
        <v>2</v>
      </c>
      <c r="AG43" s="15">
        <v>1</v>
      </c>
      <c r="AH43" s="15">
        <v>2</v>
      </c>
      <c r="AI43" s="15">
        <v>1</v>
      </c>
      <c r="AJ43" s="15">
        <v>2</v>
      </c>
      <c r="AK43" s="15">
        <v>1</v>
      </c>
      <c r="AL43" s="15">
        <v>2</v>
      </c>
      <c r="AM43" s="15"/>
      <c r="AN43" s="15">
        <v>2</v>
      </c>
      <c r="AO43" s="15">
        <v>1</v>
      </c>
      <c r="AP43" s="15">
        <v>2</v>
      </c>
      <c r="AQ43" s="15">
        <v>1</v>
      </c>
      <c r="AR43" s="15">
        <v>1</v>
      </c>
      <c r="AS43" s="15">
        <v>1</v>
      </c>
      <c r="AT43" s="15">
        <v>1</v>
      </c>
      <c r="AU43" s="13">
        <v>1</v>
      </c>
      <c r="AV43" s="13"/>
      <c r="AW43" s="15">
        <v>0</v>
      </c>
      <c r="AX43" s="15">
        <v>0</v>
      </c>
      <c r="AY43" s="15">
        <v>0</v>
      </c>
      <c r="AZ43" s="15">
        <v>0</v>
      </c>
      <c r="BA43" s="15">
        <v>0</v>
      </c>
      <c r="BB43" s="15">
        <v>0</v>
      </c>
      <c r="BC43" s="15">
        <v>0</v>
      </c>
      <c r="BD43" s="15">
        <v>0</v>
      </c>
      <c r="BE43" s="15">
        <v>0</v>
      </c>
      <c r="BF43" s="13"/>
      <c r="BG43" s="13">
        <f t="shared" si="2"/>
        <v>61</v>
      </c>
    </row>
    <row r="44" spans="1:59" ht="15.75" thickBot="1">
      <c r="A44" s="153"/>
      <c r="B44" s="167" t="s">
        <v>99</v>
      </c>
      <c r="C44" s="170" t="s">
        <v>29</v>
      </c>
      <c r="D44" s="13" t="s">
        <v>4</v>
      </c>
      <c r="E44" s="15">
        <v>6</v>
      </c>
      <c r="F44" s="15">
        <v>6</v>
      </c>
      <c r="G44" s="15">
        <v>6</v>
      </c>
      <c r="H44" s="15">
        <v>6</v>
      </c>
      <c r="I44" s="15">
        <v>6</v>
      </c>
      <c r="J44" s="15">
        <v>6</v>
      </c>
      <c r="K44" s="15">
        <v>6</v>
      </c>
      <c r="L44" s="15">
        <v>6</v>
      </c>
      <c r="M44" s="15">
        <v>6</v>
      </c>
      <c r="N44" s="15">
        <v>6</v>
      </c>
      <c r="O44" s="15">
        <v>6</v>
      </c>
      <c r="P44" s="15">
        <v>6</v>
      </c>
      <c r="Q44" s="15">
        <v>6</v>
      </c>
      <c r="R44" s="15">
        <v>6</v>
      </c>
      <c r="S44" s="15">
        <v>6</v>
      </c>
      <c r="T44" s="30">
        <v>6</v>
      </c>
      <c r="U44" s="13"/>
      <c r="V44" s="33" t="s">
        <v>94</v>
      </c>
      <c r="W44" s="33" t="s">
        <v>94</v>
      </c>
      <c r="X44" s="15"/>
      <c r="Y44" s="15"/>
      <c r="Z44" s="36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30"/>
      <c r="AV44" s="13"/>
      <c r="AW44" s="12">
        <v>0</v>
      </c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  <c r="BE44" s="12">
        <v>0</v>
      </c>
      <c r="BF44" s="13"/>
      <c r="BG44" s="13">
        <f t="shared" si="2"/>
        <v>96</v>
      </c>
    </row>
    <row r="45" spans="1:59" ht="15.75" thickBot="1">
      <c r="A45" s="153"/>
      <c r="B45" s="132"/>
      <c r="C45" s="171"/>
      <c r="D45" s="13" t="s">
        <v>5</v>
      </c>
      <c r="E45" s="15">
        <v>3</v>
      </c>
      <c r="F45" s="15">
        <v>3</v>
      </c>
      <c r="G45" s="15">
        <v>3</v>
      </c>
      <c r="H45" s="15">
        <v>3</v>
      </c>
      <c r="I45" s="15">
        <v>3</v>
      </c>
      <c r="J45" s="15">
        <v>3</v>
      </c>
      <c r="K45" s="15">
        <v>3</v>
      </c>
      <c r="L45" s="15">
        <v>3</v>
      </c>
      <c r="M45" s="15">
        <v>3</v>
      </c>
      <c r="N45" s="15">
        <v>3</v>
      </c>
      <c r="O45" s="15">
        <v>3</v>
      </c>
      <c r="P45" s="15">
        <v>3</v>
      </c>
      <c r="Q45" s="15">
        <v>3</v>
      </c>
      <c r="R45" s="15">
        <v>3</v>
      </c>
      <c r="S45" s="15">
        <v>3</v>
      </c>
      <c r="T45" s="15">
        <v>3</v>
      </c>
      <c r="U45" s="13"/>
      <c r="V45" s="33" t="s">
        <v>94</v>
      </c>
      <c r="W45" s="33" t="s">
        <v>94</v>
      </c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3"/>
      <c r="AW45" s="12">
        <v>0</v>
      </c>
      <c r="AX45" s="12">
        <v>0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  <c r="BE45" s="12">
        <v>0</v>
      </c>
      <c r="BF45" s="13"/>
      <c r="BG45" s="13">
        <f t="shared" si="2"/>
        <v>48</v>
      </c>
    </row>
    <row r="46" spans="1:59" ht="15">
      <c r="A46" s="153"/>
      <c r="B46" s="167" t="s">
        <v>111</v>
      </c>
      <c r="C46" s="170" t="s">
        <v>128</v>
      </c>
      <c r="D46" s="13" t="s">
        <v>4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30"/>
      <c r="U46" s="13"/>
      <c r="V46" s="34" t="s">
        <v>94</v>
      </c>
      <c r="W46" s="34" t="s">
        <v>94</v>
      </c>
      <c r="X46" s="15">
        <v>6</v>
      </c>
      <c r="Y46" s="15">
        <v>6</v>
      </c>
      <c r="Z46" s="15">
        <v>6</v>
      </c>
      <c r="AA46" s="15">
        <v>6</v>
      </c>
      <c r="AB46" s="15">
        <v>6</v>
      </c>
      <c r="AC46" s="15">
        <v>4</v>
      </c>
      <c r="AD46" s="15">
        <v>4</v>
      </c>
      <c r="AE46" s="15">
        <v>4</v>
      </c>
      <c r="AF46" s="15">
        <v>4</v>
      </c>
      <c r="AG46" s="15">
        <v>2</v>
      </c>
      <c r="AH46" s="15">
        <v>4</v>
      </c>
      <c r="AI46" s="15">
        <v>2</v>
      </c>
      <c r="AJ46" s="15">
        <v>4</v>
      </c>
      <c r="AK46" s="15">
        <v>2</v>
      </c>
      <c r="AL46" s="30">
        <v>4</v>
      </c>
      <c r="AM46" s="15"/>
      <c r="AN46" s="15"/>
      <c r="AO46" s="15"/>
      <c r="AP46" s="15"/>
      <c r="AQ46" s="15"/>
      <c r="AR46" s="15"/>
      <c r="AS46" s="30"/>
      <c r="AT46" s="15"/>
      <c r="AU46" s="25"/>
      <c r="AV46" s="13"/>
      <c r="AW46" s="33" t="s">
        <v>94</v>
      </c>
      <c r="AX46" s="33" t="s">
        <v>94</v>
      </c>
      <c r="AY46" s="33" t="s">
        <v>94</v>
      </c>
      <c r="AZ46" s="33" t="s">
        <v>94</v>
      </c>
      <c r="BA46" s="33" t="s">
        <v>94</v>
      </c>
      <c r="BB46" s="33" t="s">
        <v>94</v>
      </c>
      <c r="BC46" s="33" t="s">
        <v>94</v>
      </c>
      <c r="BD46" s="33" t="s">
        <v>94</v>
      </c>
      <c r="BE46" s="33" t="s">
        <v>94</v>
      </c>
      <c r="BF46" s="13"/>
      <c r="BG46" s="25">
        <f t="shared" si="2"/>
        <v>64</v>
      </c>
    </row>
    <row r="47" spans="1:59" ht="15.75" thickBot="1">
      <c r="A47" s="153"/>
      <c r="B47" s="132"/>
      <c r="C47" s="171"/>
      <c r="D47" s="13" t="s">
        <v>5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3"/>
      <c r="V47" s="34" t="s">
        <v>94</v>
      </c>
      <c r="W47" s="34" t="s">
        <v>94</v>
      </c>
      <c r="X47" s="15">
        <v>3</v>
      </c>
      <c r="Y47" s="15">
        <v>3</v>
      </c>
      <c r="Z47" s="15">
        <v>3</v>
      </c>
      <c r="AA47" s="15">
        <v>3</v>
      </c>
      <c r="AB47" s="15">
        <v>3</v>
      </c>
      <c r="AC47" s="15">
        <v>2</v>
      </c>
      <c r="AD47" s="15">
        <v>2</v>
      </c>
      <c r="AE47" s="15">
        <v>2</v>
      </c>
      <c r="AF47" s="15">
        <v>2</v>
      </c>
      <c r="AG47" s="15">
        <v>1</v>
      </c>
      <c r="AH47" s="15">
        <v>2</v>
      </c>
      <c r="AI47" s="15">
        <v>1</v>
      </c>
      <c r="AJ47" s="15">
        <v>2</v>
      </c>
      <c r="AK47" s="15">
        <v>1</v>
      </c>
      <c r="AL47" s="15">
        <v>2</v>
      </c>
      <c r="AM47" s="15"/>
      <c r="AN47" s="15"/>
      <c r="AO47" s="15"/>
      <c r="AP47" s="15"/>
      <c r="AQ47" s="15"/>
      <c r="AR47" s="15"/>
      <c r="AS47" s="30"/>
      <c r="AT47" s="15"/>
      <c r="AU47" s="13"/>
      <c r="AV47" s="13"/>
      <c r="AW47" s="34" t="s">
        <v>94</v>
      </c>
      <c r="AX47" s="34"/>
      <c r="AY47" s="34" t="s">
        <v>94</v>
      </c>
      <c r="AZ47" s="34" t="s">
        <v>94</v>
      </c>
      <c r="BA47" s="34" t="s">
        <v>94</v>
      </c>
      <c r="BB47" s="34" t="s">
        <v>94</v>
      </c>
      <c r="BC47" s="34" t="s">
        <v>94</v>
      </c>
      <c r="BD47" s="34" t="s">
        <v>94</v>
      </c>
      <c r="BE47" s="34" t="s">
        <v>94</v>
      </c>
      <c r="BF47" s="13"/>
      <c r="BG47" s="13">
        <f t="shared" si="2"/>
        <v>32</v>
      </c>
    </row>
    <row r="48" spans="1:59" ht="14.25" customHeight="1" thickBot="1">
      <c r="A48" s="153"/>
      <c r="B48" s="172" t="s">
        <v>10</v>
      </c>
      <c r="C48" s="173"/>
      <c r="D48" s="173"/>
      <c r="E48" s="17">
        <f aca="true" t="shared" si="9" ref="E48:U48">E6+E16+E20</f>
        <v>36</v>
      </c>
      <c r="F48" s="17">
        <f t="shared" si="9"/>
        <v>36</v>
      </c>
      <c r="G48" s="17">
        <f t="shared" si="9"/>
        <v>36</v>
      </c>
      <c r="H48" s="17">
        <f t="shared" si="9"/>
        <v>36</v>
      </c>
      <c r="I48" s="17">
        <f t="shared" si="9"/>
        <v>36</v>
      </c>
      <c r="J48" s="17">
        <f t="shared" si="9"/>
        <v>36</v>
      </c>
      <c r="K48" s="17">
        <f t="shared" si="9"/>
        <v>36</v>
      </c>
      <c r="L48" s="17">
        <f t="shared" si="9"/>
        <v>36</v>
      </c>
      <c r="M48" s="17">
        <f t="shared" si="9"/>
        <v>36</v>
      </c>
      <c r="N48" s="17">
        <f t="shared" si="9"/>
        <v>36</v>
      </c>
      <c r="O48" s="17">
        <f t="shared" si="9"/>
        <v>36</v>
      </c>
      <c r="P48" s="17">
        <f t="shared" si="9"/>
        <v>36</v>
      </c>
      <c r="Q48" s="17">
        <f t="shared" si="9"/>
        <v>36</v>
      </c>
      <c r="R48" s="17">
        <f t="shared" si="9"/>
        <v>36</v>
      </c>
      <c r="S48" s="17">
        <f t="shared" si="9"/>
        <v>36</v>
      </c>
      <c r="T48" s="17">
        <f t="shared" si="9"/>
        <v>36</v>
      </c>
      <c r="U48" s="122">
        <f t="shared" si="9"/>
        <v>12</v>
      </c>
      <c r="V48" s="17">
        <f aca="true" t="shared" si="10" ref="V48:BE48">V6+V16+V20</f>
        <v>0</v>
      </c>
      <c r="W48" s="17">
        <f t="shared" si="10"/>
        <v>0</v>
      </c>
      <c r="X48" s="17">
        <f t="shared" si="10"/>
        <v>36</v>
      </c>
      <c r="Y48" s="17">
        <f t="shared" si="10"/>
        <v>36</v>
      </c>
      <c r="Z48" s="17">
        <f t="shared" si="10"/>
        <v>36</v>
      </c>
      <c r="AA48" s="17">
        <f t="shared" si="10"/>
        <v>36</v>
      </c>
      <c r="AB48" s="17">
        <f t="shared" si="10"/>
        <v>36</v>
      </c>
      <c r="AC48" s="17">
        <f t="shared" si="10"/>
        <v>36</v>
      </c>
      <c r="AD48" s="17">
        <f t="shared" si="10"/>
        <v>36</v>
      </c>
      <c r="AE48" s="17">
        <f t="shared" si="10"/>
        <v>36</v>
      </c>
      <c r="AF48" s="17">
        <f t="shared" si="10"/>
        <v>36</v>
      </c>
      <c r="AG48" s="17">
        <f t="shared" si="10"/>
        <v>36</v>
      </c>
      <c r="AH48" s="17">
        <f t="shared" si="10"/>
        <v>36</v>
      </c>
      <c r="AI48" s="96">
        <f t="shared" si="10"/>
        <v>36</v>
      </c>
      <c r="AJ48" s="96">
        <f t="shared" si="10"/>
        <v>36</v>
      </c>
      <c r="AK48" s="96">
        <f t="shared" si="10"/>
        <v>36</v>
      </c>
      <c r="AL48" s="96">
        <f t="shared" si="10"/>
        <v>36</v>
      </c>
      <c r="AM48" s="95">
        <f t="shared" si="10"/>
        <v>24</v>
      </c>
      <c r="AN48" s="17">
        <f t="shared" si="10"/>
        <v>36</v>
      </c>
      <c r="AO48" s="17">
        <f t="shared" si="10"/>
        <v>36</v>
      </c>
      <c r="AP48" s="17">
        <f t="shared" si="10"/>
        <v>36</v>
      </c>
      <c r="AQ48" s="17">
        <f t="shared" si="10"/>
        <v>36</v>
      </c>
      <c r="AR48" s="17">
        <f t="shared" si="10"/>
        <v>36</v>
      </c>
      <c r="AS48" s="96">
        <f t="shared" si="10"/>
        <v>36</v>
      </c>
      <c r="AT48" s="17">
        <f t="shared" si="10"/>
        <v>36</v>
      </c>
      <c r="AU48" s="95">
        <f t="shared" si="10"/>
        <v>18</v>
      </c>
      <c r="AV48" s="95">
        <f t="shared" si="10"/>
        <v>0</v>
      </c>
      <c r="AW48" s="17">
        <f t="shared" si="10"/>
        <v>0</v>
      </c>
      <c r="AX48" s="17">
        <f t="shared" si="10"/>
        <v>0</v>
      </c>
      <c r="AY48" s="17">
        <f t="shared" si="10"/>
        <v>0</v>
      </c>
      <c r="AZ48" s="17">
        <f t="shared" si="10"/>
        <v>0</v>
      </c>
      <c r="BA48" s="17">
        <f t="shared" si="10"/>
        <v>0</v>
      </c>
      <c r="BB48" s="17">
        <f t="shared" si="10"/>
        <v>0</v>
      </c>
      <c r="BC48" s="17">
        <f t="shared" si="10"/>
        <v>0</v>
      </c>
      <c r="BD48" s="17">
        <f t="shared" si="10"/>
        <v>0</v>
      </c>
      <c r="BE48" s="17">
        <f t="shared" si="10"/>
        <v>0</v>
      </c>
      <c r="BF48" s="17"/>
      <c r="BG48" s="18">
        <f>BG6+BG16+BG20</f>
        <v>1422</v>
      </c>
    </row>
    <row r="49" spans="1:59" ht="15" customHeight="1">
      <c r="A49" s="153"/>
      <c r="B49" s="168" t="s">
        <v>11</v>
      </c>
      <c r="C49" s="169"/>
      <c r="D49" s="169"/>
      <c r="E49" s="14">
        <f aca="true" t="shared" si="11" ref="E49:U49">E7+E17+E21</f>
        <v>18</v>
      </c>
      <c r="F49" s="14">
        <f t="shared" si="11"/>
        <v>18</v>
      </c>
      <c r="G49" s="14">
        <f t="shared" si="11"/>
        <v>18</v>
      </c>
      <c r="H49" s="14">
        <f t="shared" si="11"/>
        <v>18</v>
      </c>
      <c r="I49" s="14">
        <f t="shared" si="11"/>
        <v>18</v>
      </c>
      <c r="J49" s="14">
        <f t="shared" si="11"/>
        <v>18</v>
      </c>
      <c r="K49" s="14">
        <f t="shared" si="11"/>
        <v>18</v>
      </c>
      <c r="L49" s="14">
        <f t="shared" si="11"/>
        <v>18</v>
      </c>
      <c r="M49" s="14">
        <f t="shared" si="11"/>
        <v>18</v>
      </c>
      <c r="N49" s="14">
        <f t="shared" si="11"/>
        <v>18</v>
      </c>
      <c r="O49" s="14">
        <f t="shared" si="11"/>
        <v>18</v>
      </c>
      <c r="P49" s="14">
        <f t="shared" si="11"/>
        <v>18</v>
      </c>
      <c r="Q49" s="14">
        <f t="shared" si="11"/>
        <v>18</v>
      </c>
      <c r="R49" s="14">
        <f t="shared" si="11"/>
        <v>18</v>
      </c>
      <c r="S49" s="14">
        <f t="shared" si="11"/>
        <v>18</v>
      </c>
      <c r="T49" s="14">
        <f t="shared" si="11"/>
        <v>18</v>
      </c>
      <c r="U49" s="14">
        <f t="shared" si="11"/>
        <v>6</v>
      </c>
      <c r="V49" s="14">
        <f aca="true" t="shared" si="12" ref="V49:BE49">V7+V17+V21</f>
        <v>0</v>
      </c>
      <c r="W49" s="14">
        <f t="shared" si="12"/>
        <v>0</v>
      </c>
      <c r="X49" s="14">
        <f t="shared" si="12"/>
        <v>18</v>
      </c>
      <c r="Y49" s="14">
        <f t="shared" si="12"/>
        <v>18</v>
      </c>
      <c r="Z49" s="14">
        <f t="shared" si="12"/>
        <v>18</v>
      </c>
      <c r="AA49" s="14">
        <f t="shared" si="12"/>
        <v>18</v>
      </c>
      <c r="AB49" s="14">
        <f t="shared" si="12"/>
        <v>18</v>
      </c>
      <c r="AC49" s="14">
        <f t="shared" si="12"/>
        <v>18</v>
      </c>
      <c r="AD49" s="14">
        <f t="shared" si="12"/>
        <v>18</v>
      </c>
      <c r="AE49" s="14">
        <f t="shared" si="12"/>
        <v>18</v>
      </c>
      <c r="AF49" s="14">
        <f t="shared" si="12"/>
        <v>18</v>
      </c>
      <c r="AG49" s="14">
        <f t="shared" si="12"/>
        <v>18</v>
      </c>
      <c r="AH49" s="14">
        <f t="shared" si="12"/>
        <v>18</v>
      </c>
      <c r="AI49" s="14">
        <f t="shared" si="12"/>
        <v>18</v>
      </c>
      <c r="AJ49" s="14">
        <f t="shared" si="12"/>
        <v>18</v>
      </c>
      <c r="AK49" s="14">
        <f t="shared" si="12"/>
        <v>18</v>
      </c>
      <c r="AL49" s="14">
        <f t="shared" si="12"/>
        <v>18</v>
      </c>
      <c r="AM49" s="14">
        <f t="shared" si="12"/>
        <v>12</v>
      </c>
      <c r="AN49" s="14">
        <f t="shared" si="12"/>
        <v>18</v>
      </c>
      <c r="AO49" s="14">
        <f t="shared" si="12"/>
        <v>18</v>
      </c>
      <c r="AP49" s="14">
        <f t="shared" si="12"/>
        <v>19</v>
      </c>
      <c r="AQ49" s="14">
        <f t="shared" si="12"/>
        <v>18</v>
      </c>
      <c r="AR49" s="14">
        <f t="shared" si="12"/>
        <v>18</v>
      </c>
      <c r="AS49" s="14">
        <f t="shared" si="12"/>
        <v>16</v>
      </c>
      <c r="AT49" s="14">
        <f t="shared" si="12"/>
        <v>18</v>
      </c>
      <c r="AU49" s="14">
        <f t="shared" si="12"/>
        <v>10</v>
      </c>
      <c r="AV49" s="14">
        <f t="shared" si="12"/>
        <v>0</v>
      </c>
      <c r="AW49" s="14">
        <f t="shared" si="12"/>
        <v>0</v>
      </c>
      <c r="AX49" s="14">
        <f t="shared" si="12"/>
        <v>0</v>
      </c>
      <c r="AY49" s="14">
        <f t="shared" si="12"/>
        <v>0</v>
      </c>
      <c r="AZ49" s="14">
        <f t="shared" si="12"/>
        <v>0</v>
      </c>
      <c r="BA49" s="14">
        <f t="shared" si="12"/>
        <v>0</v>
      </c>
      <c r="BB49" s="14">
        <f t="shared" si="12"/>
        <v>0</v>
      </c>
      <c r="BC49" s="14">
        <f t="shared" si="12"/>
        <v>0</v>
      </c>
      <c r="BD49" s="14">
        <f t="shared" si="12"/>
        <v>0</v>
      </c>
      <c r="BE49" s="14">
        <f t="shared" si="12"/>
        <v>0</v>
      </c>
      <c r="BF49" s="14"/>
      <c r="BG49" s="18">
        <f>BG7+BG17+BG21</f>
        <v>711</v>
      </c>
    </row>
    <row r="50" spans="1:59" ht="14.25" customHeight="1" thickBot="1">
      <c r="A50" s="153"/>
      <c r="B50" s="165" t="s">
        <v>12</v>
      </c>
      <c r="C50" s="166"/>
      <c r="D50" s="166"/>
      <c r="E50" s="13">
        <f>E48+E49</f>
        <v>54</v>
      </c>
      <c r="F50" s="13">
        <f aca="true" t="shared" si="13" ref="F50:BG50">F48+F49</f>
        <v>54</v>
      </c>
      <c r="G50" s="13">
        <f t="shared" si="13"/>
        <v>54</v>
      </c>
      <c r="H50" s="13">
        <f t="shared" si="13"/>
        <v>54</v>
      </c>
      <c r="I50" s="13">
        <f t="shared" si="13"/>
        <v>54</v>
      </c>
      <c r="J50" s="13">
        <f t="shared" si="13"/>
        <v>54</v>
      </c>
      <c r="K50" s="13">
        <f t="shared" si="13"/>
        <v>54</v>
      </c>
      <c r="L50" s="13">
        <f t="shared" si="13"/>
        <v>54</v>
      </c>
      <c r="M50" s="13">
        <f t="shared" si="13"/>
        <v>54</v>
      </c>
      <c r="N50" s="13">
        <f t="shared" si="13"/>
        <v>54</v>
      </c>
      <c r="O50" s="13">
        <f t="shared" si="13"/>
        <v>54</v>
      </c>
      <c r="P50" s="13">
        <f t="shared" si="13"/>
        <v>54</v>
      </c>
      <c r="Q50" s="13">
        <f t="shared" si="13"/>
        <v>54</v>
      </c>
      <c r="R50" s="13">
        <f t="shared" si="13"/>
        <v>54</v>
      </c>
      <c r="S50" s="13">
        <f t="shared" si="13"/>
        <v>54</v>
      </c>
      <c r="T50" s="13">
        <f t="shared" si="13"/>
        <v>54</v>
      </c>
      <c r="U50" s="15">
        <f t="shared" si="13"/>
        <v>18</v>
      </c>
      <c r="V50" s="15">
        <f t="shared" si="13"/>
        <v>0</v>
      </c>
      <c r="W50" s="15">
        <f t="shared" si="13"/>
        <v>0</v>
      </c>
      <c r="X50" s="13">
        <f t="shared" si="13"/>
        <v>54</v>
      </c>
      <c r="Y50" s="13">
        <f t="shared" si="13"/>
        <v>54</v>
      </c>
      <c r="Z50" s="13">
        <f t="shared" si="13"/>
        <v>54</v>
      </c>
      <c r="AA50" s="13">
        <f t="shared" si="13"/>
        <v>54</v>
      </c>
      <c r="AB50" s="13">
        <f t="shared" si="13"/>
        <v>54</v>
      </c>
      <c r="AC50" s="13">
        <f t="shared" si="13"/>
        <v>54</v>
      </c>
      <c r="AD50" s="13">
        <f t="shared" si="13"/>
        <v>54</v>
      </c>
      <c r="AE50" s="13">
        <f t="shared" si="13"/>
        <v>54</v>
      </c>
      <c r="AF50" s="13">
        <f t="shared" si="13"/>
        <v>54</v>
      </c>
      <c r="AG50" s="13">
        <f t="shared" si="13"/>
        <v>54</v>
      </c>
      <c r="AH50" s="13">
        <f t="shared" si="13"/>
        <v>54</v>
      </c>
      <c r="AI50" s="13">
        <f t="shared" si="13"/>
        <v>54</v>
      </c>
      <c r="AJ50" s="13">
        <f t="shared" si="13"/>
        <v>54</v>
      </c>
      <c r="AK50" s="13">
        <f t="shared" si="13"/>
        <v>54</v>
      </c>
      <c r="AL50" s="13">
        <f t="shared" si="13"/>
        <v>54</v>
      </c>
      <c r="AM50" s="13">
        <f t="shared" si="13"/>
        <v>36</v>
      </c>
      <c r="AN50" s="13">
        <f t="shared" si="13"/>
        <v>54</v>
      </c>
      <c r="AO50" s="13">
        <f t="shared" si="13"/>
        <v>54</v>
      </c>
      <c r="AP50" s="13">
        <f t="shared" si="13"/>
        <v>55</v>
      </c>
      <c r="AQ50" s="13">
        <f t="shared" si="13"/>
        <v>54</v>
      </c>
      <c r="AR50" s="13">
        <f t="shared" si="13"/>
        <v>54</v>
      </c>
      <c r="AS50" s="13">
        <f t="shared" si="13"/>
        <v>52</v>
      </c>
      <c r="AT50" s="13">
        <f t="shared" si="13"/>
        <v>54</v>
      </c>
      <c r="AU50" s="13">
        <f t="shared" si="13"/>
        <v>28</v>
      </c>
      <c r="AV50" s="13">
        <f t="shared" si="13"/>
        <v>0</v>
      </c>
      <c r="AW50" s="13">
        <f t="shared" si="13"/>
        <v>0</v>
      </c>
      <c r="AX50" s="13">
        <f t="shared" si="13"/>
        <v>0</v>
      </c>
      <c r="AY50" s="13">
        <f t="shared" si="13"/>
        <v>0</v>
      </c>
      <c r="AZ50" s="13">
        <f t="shared" si="13"/>
        <v>0</v>
      </c>
      <c r="BA50" s="13">
        <f t="shared" si="13"/>
        <v>0</v>
      </c>
      <c r="BB50" s="13">
        <f t="shared" si="13"/>
        <v>0</v>
      </c>
      <c r="BC50" s="13">
        <f t="shared" si="13"/>
        <v>0</v>
      </c>
      <c r="BD50" s="13">
        <f t="shared" si="13"/>
        <v>0</v>
      </c>
      <c r="BE50" s="13">
        <f t="shared" si="13"/>
        <v>0</v>
      </c>
      <c r="BF50" s="13"/>
      <c r="BG50" s="19">
        <f t="shared" si="13"/>
        <v>2133</v>
      </c>
    </row>
    <row r="51" spans="5:59" ht="15" customHeight="1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1"/>
    </row>
    <row r="52" spans="5:59" ht="15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64" ht="14.25" customHeight="1"/>
    <row r="65" ht="15" customHeight="1"/>
    <row r="68" ht="14.25" customHeight="1"/>
    <row r="70" ht="14.25" customHeight="1"/>
    <row r="71" ht="15" customHeight="1"/>
    <row r="72" ht="14.25" customHeight="1"/>
    <row r="73" ht="15" customHeight="1"/>
    <row r="80" ht="14.25" customHeight="1"/>
    <row r="82" ht="14.25" customHeight="1"/>
    <row r="84" ht="14.25" customHeight="1"/>
    <row r="85" ht="18" customHeight="1"/>
    <row r="100" ht="14.25" customHeight="1"/>
    <row r="101" ht="15" customHeight="1"/>
    <row r="102" ht="14.25" customHeight="1"/>
    <row r="103" ht="75" customHeight="1"/>
    <row r="104" ht="14.25" customHeight="1"/>
    <row r="105" ht="30.75" customHeight="1"/>
    <row r="107" ht="14.25" customHeight="1"/>
    <row r="108" ht="98.25" customHeight="1"/>
    <row r="109" ht="14.25" customHeight="1"/>
    <row r="110" ht="69.75" customHeight="1"/>
    <row r="111" ht="14.25" customHeight="1"/>
    <row r="112" ht="42" customHeight="1"/>
    <row r="114" ht="14.25" customHeight="1"/>
    <row r="115" ht="15" customHeight="1"/>
    <row r="116" ht="14.25" customHeight="1"/>
    <row r="117" ht="27.75" customHeight="1"/>
    <row r="119" ht="14.25" customHeight="1"/>
    <row r="120" ht="15" customHeight="1"/>
    <row r="121" ht="14.25" customHeight="1"/>
    <row r="123" ht="14.25" customHeight="1"/>
    <row r="126" ht="14.25" customHeight="1"/>
    <row r="127" ht="42" customHeight="1"/>
    <row r="128" ht="14.25" customHeight="1"/>
    <row r="129" ht="49.5" customHeight="1"/>
  </sheetData>
  <sheetProtection/>
  <mergeCells count="105">
    <mergeCell ref="B48:D48"/>
    <mergeCell ref="B34:B35"/>
    <mergeCell ref="C36:C37"/>
    <mergeCell ref="B36:B37"/>
    <mergeCell ref="B46:B47"/>
    <mergeCell ref="C44:C45"/>
    <mergeCell ref="B44:B45"/>
    <mergeCell ref="C38:C39"/>
    <mergeCell ref="C46:C47"/>
    <mergeCell ref="B38:B39"/>
    <mergeCell ref="B50:D50"/>
    <mergeCell ref="B30:B31"/>
    <mergeCell ref="C30:C31"/>
    <mergeCell ref="B32:B33"/>
    <mergeCell ref="C32:C33"/>
    <mergeCell ref="C34:C35"/>
    <mergeCell ref="B42:B43"/>
    <mergeCell ref="C40:C41"/>
    <mergeCell ref="B49:D49"/>
    <mergeCell ref="C42:C43"/>
    <mergeCell ref="B22:B23"/>
    <mergeCell ref="C22:C23"/>
    <mergeCell ref="B24:B25"/>
    <mergeCell ref="C24:C25"/>
    <mergeCell ref="B28:B29"/>
    <mergeCell ref="C28:C29"/>
    <mergeCell ref="B26:B27"/>
    <mergeCell ref="C26:C27"/>
    <mergeCell ref="BG1:BG5"/>
    <mergeCell ref="B14:B15"/>
    <mergeCell ref="C14:C15"/>
    <mergeCell ref="B16:B17"/>
    <mergeCell ref="C16:C17"/>
    <mergeCell ref="B10:B11"/>
    <mergeCell ref="C10:C11"/>
    <mergeCell ref="B12:B13"/>
    <mergeCell ref="C12:C13"/>
    <mergeCell ref="B1:B5"/>
    <mergeCell ref="A1:A50"/>
    <mergeCell ref="B6:B7"/>
    <mergeCell ref="C6:C7"/>
    <mergeCell ref="B8:B9"/>
    <mergeCell ref="C8:C9"/>
    <mergeCell ref="B18:B19"/>
    <mergeCell ref="C18:C19"/>
    <mergeCell ref="B20:B21"/>
    <mergeCell ref="B40:B41"/>
    <mergeCell ref="C20:C21"/>
    <mergeCell ref="C1:C5"/>
    <mergeCell ref="D1:D5"/>
    <mergeCell ref="N1:N3"/>
    <mergeCell ref="O1:O3"/>
    <mergeCell ref="J1:J3"/>
    <mergeCell ref="K1:K3"/>
    <mergeCell ref="L1:L3"/>
    <mergeCell ref="M1:M3"/>
    <mergeCell ref="P1:P3"/>
    <mergeCell ref="Q1:Q3"/>
    <mergeCell ref="E4:BF4"/>
    <mergeCell ref="E1:E3"/>
    <mergeCell ref="F1:F3"/>
    <mergeCell ref="G1:G3"/>
    <mergeCell ref="H1:H3"/>
    <mergeCell ref="I1:I3"/>
    <mergeCell ref="V1:V3"/>
    <mergeCell ref="W1:W3"/>
    <mergeCell ref="R1:R3"/>
    <mergeCell ref="S1:S3"/>
    <mergeCell ref="T1:T3"/>
    <mergeCell ref="U1:U3"/>
    <mergeCell ref="AF1:AF3"/>
    <mergeCell ref="AG1:AG3"/>
    <mergeCell ref="X1:X3"/>
    <mergeCell ref="Y1:Y3"/>
    <mergeCell ref="Z1:Z3"/>
    <mergeCell ref="AA1:AA3"/>
    <mergeCell ref="AH1:AH3"/>
    <mergeCell ref="AI1:AI3"/>
    <mergeCell ref="AJ1:AJ3"/>
    <mergeCell ref="AK1:AK3"/>
    <mergeCell ref="AB1:AB3"/>
    <mergeCell ref="AC1:AC3"/>
    <mergeCell ref="AD1:AD3"/>
    <mergeCell ref="AE1:AE3"/>
    <mergeCell ref="AX1:AX3"/>
    <mergeCell ref="AY1:AY3"/>
    <mergeCell ref="AL1:AL3"/>
    <mergeCell ref="AM1:AM3"/>
    <mergeCell ref="AN1:AN3"/>
    <mergeCell ref="AO1:AO3"/>
    <mergeCell ref="AP1:AP3"/>
    <mergeCell ref="AQ1:AQ3"/>
    <mergeCell ref="AV1:AV3"/>
    <mergeCell ref="AW1:AW3"/>
    <mergeCell ref="AR1:AR3"/>
    <mergeCell ref="AS1:AS3"/>
    <mergeCell ref="AT1:AT3"/>
    <mergeCell ref="AU1:AU3"/>
    <mergeCell ref="AZ1:AZ3"/>
    <mergeCell ref="BA1:BA3"/>
    <mergeCell ref="BF1:BF3"/>
    <mergeCell ref="BB1:BB3"/>
    <mergeCell ref="BC1:BC3"/>
    <mergeCell ref="BD1:BD3"/>
    <mergeCell ref="BE1:BE3"/>
  </mergeCells>
  <printOptions/>
  <pageMargins left="0.31496062992125984" right="0.35433070866141736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54"/>
  <sheetViews>
    <sheetView tabSelected="1" view="pageBreakPreview" zoomScale="50" zoomScaleSheetLayoutView="50" zoomScalePageLayoutView="0" workbookViewId="0" topLeftCell="A16">
      <selection activeCell="AZ29" sqref="AZ29:BO32"/>
    </sheetView>
  </sheetViews>
  <sheetFormatPr defaultColWidth="9.140625" defaultRowHeight="15"/>
  <cols>
    <col min="1" max="1" width="2.57421875" style="0" customWidth="1"/>
    <col min="2" max="2" width="10.57421875" style="0" customWidth="1"/>
    <col min="3" max="3" width="33.140625" style="0" customWidth="1"/>
    <col min="4" max="4" width="8.421875" style="0" customWidth="1"/>
    <col min="5" max="5" width="4.8515625" style="0" customWidth="1"/>
    <col min="6" max="6" width="3.28125" style="0" customWidth="1"/>
    <col min="7" max="7" width="3.00390625" style="0" customWidth="1"/>
    <col min="8" max="8" width="3.7109375" style="0" customWidth="1"/>
    <col min="9" max="18" width="3.140625" style="0" customWidth="1"/>
    <col min="19" max="22" width="3.28125" style="0" customWidth="1"/>
    <col min="23" max="24" width="3.00390625" style="0" customWidth="1"/>
    <col min="25" max="27" width="2.8515625" style="0" customWidth="1"/>
    <col min="28" max="31" width="3.421875" style="0" customWidth="1"/>
    <col min="32" max="35" width="3.57421875" style="0" customWidth="1"/>
    <col min="36" max="37" width="3.421875" style="0" customWidth="1"/>
    <col min="38" max="38" width="3.28125" style="0" customWidth="1"/>
    <col min="39" max="39" width="3.421875" style="0" customWidth="1"/>
    <col min="40" max="44" width="3.00390625" style="0" customWidth="1"/>
    <col min="45" max="48" width="3.140625" style="0" customWidth="1"/>
    <col min="49" max="57" width="3.00390625" style="0" customWidth="1"/>
    <col min="58" max="58" width="3.57421875" style="0" customWidth="1"/>
    <col min="59" max="59" width="6.8515625" style="0" customWidth="1"/>
  </cols>
  <sheetData>
    <row r="1" spans="1:59" ht="131.25" customHeight="1">
      <c r="A1" s="177" t="s">
        <v>96</v>
      </c>
      <c r="B1" s="161" t="s">
        <v>7</v>
      </c>
      <c r="C1" s="149" t="s">
        <v>8</v>
      </c>
      <c r="D1" s="149" t="s">
        <v>9</v>
      </c>
      <c r="E1" s="146" t="s">
        <v>42</v>
      </c>
      <c r="F1" s="146" t="s">
        <v>43</v>
      </c>
      <c r="G1" s="146" t="s">
        <v>44</v>
      </c>
      <c r="H1" s="146" t="s">
        <v>45</v>
      </c>
      <c r="I1" s="146" t="s">
        <v>6</v>
      </c>
      <c r="J1" s="142" t="s">
        <v>46</v>
      </c>
      <c r="K1" s="142" t="s">
        <v>47</v>
      </c>
      <c r="L1" s="142" t="s">
        <v>48</v>
      </c>
      <c r="M1" s="142" t="s">
        <v>49</v>
      </c>
      <c r="N1" s="142" t="s">
        <v>50</v>
      </c>
      <c r="O1" s="142" t="s">
        <v>51</v>
      </c>
      <c r="P1" s="142" t="s">
        <v>52</v>
      </c>
      <c r="Q1" s="142" t="s">
        <v>53</v>
      </c>
      <c r="R1" s="142" t="s">
        <v>54</v>
      </c>
      <c r="S1" s="146" t="s">
        <v>55</v>
      </c>
      <c r="T1" s="142" t="s">
        <v>56</v>
      </c>
      <c r="U1" s="142" t="s">
        <v>57</v>
      </c>
      <c r="V1" s="142" t="s">
        <v>58</v>
      </c>
      <c r="W1" s="146" t="s">
        <v>59</v>
      </c>
      <c r="X1" s="142" t="s">
        <v>60</v>
      </c>
      <c r="Y1" s="142" t="s">
        <v>61</v>
      </c>
      <c r="Z1" s="142" t="s">
        <v>62</v>
      </c>
      <c r="AA1" s="142" t="s">
        <v>63</v>
      </c>
      <c r="AB1" s="146" t="s">
        <v>64</v>
      </c>
      <c r="AC1" s="142" t="s">
        <v>65</v>
      </c>
      <c r="AD1" s="142" t="s">
        <v>66</v>
      </c>
      <c r="AE1" s="142" t="s">
        <v>67</v>
      </c>
      <c r="AF1" s="147" t="s">
        <v>68</v>
      </c>
      <c r="AG1" s="142" t="s">
        <v>69</v>
      </c>
      <c r="AH1" s="142" t="s">
        <v>70</v>
      </c>
      <c r="AI1" s="142" t="s">
        <v>71</v>
      </c>
      <c r="AJ1" s="146" t="s">
        <v>72</v>
      </c>
      <c r="AK1" s="142" t="s">
        <v>73</v>
      </c>
      <c r="AL1" s="142" t="s">
        <v>74</v>
      </c>
      <c r="AM1" s="142" t="s">
        <v>75</v>
      </c>
      <c r="AN1" s="146" t="s">
        <v>76</v>
      </c>
      <c r="AO1" s="142" t="s">
        <v>77</v>
      </c>
      <c r="AP1" s="142" t="s">
        <v>78</v>
      </c>
      <c r="AQ1" s="142" t="s">
        <v>79</v>
      </c>
      <c r="AR1" s="142" t="s">
        <v>80</v>
      </c>
      <c r="AS1" s="146" t="s">
        <v>81</v>
      </c>
      <c r="AT1" s="142" t="s">
        <v>82</v>
      </c>
      <c r="AU1" s="142" t="s">
        <v>83</v>
      </c>
      <c r="AV1" s="142" t="s">
        <v>84</v>
      </c>
      <c r="AW1" s="146" t="s">
        <v>85</v>
      </c>
      <c r="AX1" s="142" t="s">
        <v>86</v>
      </c>
      <c r="AY1" s="142" t="s">
        <v>87</v>
      </c>
      <c r="AZ1" s="142" t="s">
        <v>88</v>
      </c>
      <c r="BA1" s="142" t="s">
        <v>89</v>
      </c>
      <c r="BB1" s="146" t="s">
        <v>90</v>
      </c>
      <c r="BC1" s="146" t="s">
        <v>91</v>
      </c>
      <c r="BD1" s="146" t="s">
        <v>92</v>
      </c>
      <c r="BE1" s="146" t="s">
        <v>93</v>
      </c>
      <c r="BF1" s="175"/>
      <c r="BG1" s="162" t="s">
        <v>1</v>
      </c>
    </row>
    <row r="2" spans="1:59" ht="6" customHeight="1">
      <c r="A2" s="178"/>
      <c r="B2" s="161"/>
      <c r="C2" s="149"/>
      <c r="D2" s="149"/>
      <c r="E2" s="146"/>
      <c r="F2" s="146"/>
      <c r="G2" s="146"/>
      <c r="H2" s="146"/>
      <c r="I2" s="146"/>
      <c r="J2" s="142"/>
      <c r="K2" s="142"/>
      <c r="L2" s="142"/>
      <c r="M2" s="142"/>
      <c r="N2" s="142"/>
      <c r="O2" s="142"/>
      <c r="P2" s="142"/>
      <c r="Q2" s="142"/>
      <c r="R2" s="142"/>
      <c r="S2" s="146"/>
      <c r="T2" s="142"/>
      <c r="U2" s="142"/>
      <c r="V2" s="142"/>
      <c r="W2" s="146"/>
      <c r="X2" s="142"/>
      <c r="Y2" s="142"/>
      <c r="Z2" s="142"/>
      <c r="AA2" s="142"/>
      <c r="AB2" s="146"/>
      <c r="AC2" s="142"/>
      <c r="AD2" s="142"/>
      <c r="AE2" s="142"/>
      <c r="AF2" s="147"/>
      <c r="AG2" s="142"/>
      <c r="AH2" s="142"/>
      <c r="AI2" s="142"/>
      <c r="AJ2" s="146"/>
      <c r="AK2" s="142"/>
      <c r="AL2" s="142"/>
      <c r="AM2" s="142"/>
      <c r="AN2" s="146"/>
      <c r="AO2" s="142"/>
      <c r="AP2" s="142"/>
      <c r="AQ2" s="142"/>
      <c r="AR2" s="142"/>
      <c r="AS2" s="146"/>
      <c r="AT2" s="142"/>
      <c r="AU2" s="142"/>
      <c r="AV2" s="142"/>
      <c r="AW2" s="146"/>
      <c r="AX2" s="142"/>
      <c r="AY2" s="142"/>
      <c r="AZ2" s="142"/>
      <c r="BA2" s="142"/>
      <c r="BB2" s="146"/>
      <c r="BC2" s="146"/>
      <c r="BD2" s="146"/>
      <c r="BE2" s="146"/>
      <c r="BF2" s="176"/>
      <c r="BG2" s="189"/>
    </row>
    <row r="3" spans="1:59" ht="3.75" customHeight="1">
      <c r="A3" s="178"/>
      <c r="B3" s="161"/>
      <c r="C3" s="149"/>
      <c r="D3" s="149"/>
      <c r="E3" s="146"/>
      <c r="F3" s="146"/>
      <c r="G3" s="146"/>
      <c r="H3" s="146"/>
      <c r="I3" s="146"/>
      <c r="J3" s="142"/>
      <c r="K3" s="142"/>
      <c r="L3" s="142"/>
      <c r="M3" s="142"/>
      <c r="N3" s="142"/>
      <c r="O3" s="142"/>
      <c r="P3" s="142"/>
      <c r="Q3" s="142"/>
      <c r="R3" s="142"/>
      <c r="S3" s="146"/>
      <c r="T3" s="142"/>
      <c r="U3" s="142"/>
      <c r="V3" s="142"/>
      <c r="W3" s="146"/>
      <c r="X3" s="142"/>
      <c r="Y3" s="142"/>
      <c r="Z3" s="142"/>
      <c r="AA3" s="142"/>
      <c r="AB3" s="146"/>
      <c r="AC3" s="142"/>
      <c r="AD3" s="142"/>
      <c r="AE3" s="142"/>
      <c r="AF3" s="147"/>
      <c r="AG3" s="142"/>
      <c r="AH3" s="142"/>
      <c r="AI3" s="142"/>
      <c r="AJ3" s="146"/>
      <c r="AK3" s="142"/>
      <c r="AL3" s="142"/>
      <c r="AM3" s="142"/>
      <c r="AN3" s="146"/>
      <c r="AO3" s="142"/>
      <c r="AP3" s="142"/>
      <c r="AQ3" s="142"/>
      <c r="AR3" s="142"/>
      <c r="AS3" s="146"/>
      <c r="AT3" s="142"/>
      <c r="AU3" s="142"/>
      <c r="AV3" s="142"/>
      <c r="AW3" s="146"/>
      <c r="AX3" s="142"/>
      <c r="AY3" s="142"/>
      <c r="AZ3" s="142"/>
      <c r="BA3" s="142"/>
      <c r="BB3" s="146"/>
      <c r="BC3" s="146"/>
      <c r="BD3" s="146"/>
      <c r="BE3" s="146"/>
      <c r="BF3" s="176"/>
      <c r="BG3" s="189"/>
    </row>
    <row r="4" spans="1:59" ht="15">
      <c r="A4" s="178"/>
      <c r="B4" s="161"/>
      <c r="C4" s="149"/>
      <c r="D4" s="149"/>
      <c r="E4" s="148" t="s">
        <v>0</v>
      </c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88"/>
      <c r="BG4" s="189"/>
    </row>
    <row r="5" spans="1:59" ht="15.75" thickBot="1">
      <c r="A5" s="178"/>
      <c r="B5" s="162"/>
      <c r="C5" s="150"/>
      <c r="D5" s="150"/>
      <c r="E5" s="44">
        <v>1</v>
      </c>
      <c r="F5" s="44">
        <v>2</v>
      </c>
      <c r="G5" s="44">
        <v>3</v>
      </c>
      <c r="H5" s="44">
        <v>4</v>
      </c>
      <c r="I5" s="44">
        <v>5</v>
      </c>
      <c r="J5" s="44">
        <v>6</v>
      </c>
      <c r="K5" s="44">
        <v>7</v>
      </c>
      <c r="L5" s="44">
        <v>8</v>
      </c>
      <c r="M5" s="44">
        <v>9</v>
      </c>
      <c r="N5" s="44">
        <v>10</v>
      </c>
      <c r="O5" s="44">
        <v>11</v>
      </c>
      <c r="P5" s="44">
        <v>12</v>
      </c>
      <c r="Q5" s="44">
        <v>13</v>
      </c>
      <c r="R5" s="44">
        <v>14</v>
      </c>
      <c r="S5" s="44">
        <v>15</v>
      </c>
      <c r="T5" s="44">
        <v>16</v>
      </c>
      <c r="U5" s="44">
        <v>17</v>
      </c>
      <c r="V5" s="44">
        <v>18</v>
      </c>
      <c r="W5" s="44">
        <v>19</v>
      </c>
      <c r="X5" s="45">
        <v>20</v>
      </c>
      <c r="Y5" s="44">
        <v>21</v>
      </c>
      <c r="Z5" s="44">
        <v>22</v>
      </c>
      <c r="AA5" s="44">
        <v>23</v>
      </c>
      <c r="AB5" s="44">
        <v>24</v>
      </c>
      <c r="AC5" s="44">
        <v>25</v>
      </c>
      <c r="AD5" s="44">
        <v>26</v>
      </c>
      <c r="AE5" s="44">
        <v>27</v>
      </c>
      <c r="AF5" s="44">
        <v>28</v>
      </c>
      <c r="AG5" s="44">
        <v>29</v>
      </c>
      <c r="AH5" s="44">
        <v>30</v>
      </c>
      <c r="AI5" s="44">
        <v>31</v>
      </c>
      <c r="AJ5" s="44">
        <v>32</v>
      </c>
      <c r="AK5" s="44">
        <v>33</v>
      </c>
      <c r="AL5" s="44">
        <v>34</v>
      </c>
      <c r="AM5" s="44">
        <v>35</v>
      </c>
      <c r="AN5" s="44">
        <v>36</v>
      </c>
      <c r="AO5" s="44">
        <v>37</v>
      </c>
      <c r="AP5" s="44">
        <v>38</v>
      </c>
      <c r="AQ5" s="44">
        <v>39</v>
      </c>
      <c r="AR5" s="44">
        <v>40</v>
      </c>
      <c r="AS5" s="44">
        <v>41</v>
      </c>
      <c r="AT5" s="44">
        <v>42</v>
      </c>
      <c r="AU5" s="44">
        <v>43</v>
      </c>
      <c r="AV5" s="44">
        <v>44</v>
      </c>
      <c r="AW5" s="44">
        <v>45</v>
      </c>
      <c r="AX5" s="44">
        <v>46</v>
      </c>
      <c r="AY5" s="44">
        <v>47</v>
      </c>
      <c r="AZ5" s="44">
        <v>48</v>
      </c>
      <c r="BA5" s="44">
        <v>49</v>
      </c>
      <c r="BB5" s="44">
        <v>50</v>
      </c>
      <c r="BC5" s="44">
        <v>51</v>
      </c>
      <c r="BD5" s="44">
        <v>52</v>
      </c>
      <c r="BE5" s="44">
        <v>53</v>
      </c>
      <c r="BF5" s="46"/>
      <c r="BG5" s="190"/>
    </row>
    <row r="6" spans="1:60" ht="15" customHeight="1" thickBot="1">
      <c r="A6" s="178"/>
      <c r="B6" s="154" t="s">
        <v>15</v>
      </c>
      <c r="C6" s="135" t="s">
        <v>14</v>
      </c>
      <c r="D6" s="20" t="s">
        <v>4</v>
      </c>
      <c r="E6" s="23">
        <f aca="true" t="shared" si="0" ref="E6:AJ6">E8+E10+E12</f>
        <v>8</v>
      </c>
      <c r="F6" s="23">
        <f t="shared" si="0"/>
        <v>8</v>
      </c>
      <c r="G6" s="23">
        <f t="shared" si="0"/>
        <v>8</v>
      </c>
      <c r="H6" s="23">
        <f t="shared" si="0"/>
        <v>8</v>
      </c>
      <c r="I6" s="23">
        <f t="shared" si="0"/>
        <v>8</v>
      </c>
      <c r="J6" s="23">
        <f t="shared" si="0"/>
        <v>8</v>
      </c>
      <c r="K6" s="23">
        <f t="shared" si="0"/>
        <v>8</v>
      </c>
      <c r="L6" s="23">
        <f t="shared" si="0"/>
        <v>8</v>
      </c>
      <c r="M6" s="23">
        <f t="shared" si="0"/>
        <v>8</v>
      </c>
      <c r="N6" s="23">
        <f t="shared" si="0"/>
        <v>8</v>
      </c>
      <c r="O6" s="23">
        <f t="shared" si="0"/>
        <v>8</v>
      </c>
      <c r="P6" s="23">
        <f t="shared" si="0"/>
        <v>6</v>
      </c>
      <c r="Q6" s="23">
        <f t="shared" si="0"/>
        <v>6</v>
      </c>
      <c r="R6" s="23">
        <f t="shared" si="0"/>
        <v>4</v>
      </c>
      <c r="S6" s="23">
        <f t="shared" si="0"/>
        <v>4</v>
      </c>
      <c r="T6" s="23">
        <f t="shared" si="0"/>
        <v>0</v>
      </c>
      <c r="U6" s="23">
        <f t="shared" si="0"/>
        <v>0</v>
      </c>
      <c r="V6" s="7">
        <f t="shared" si="0"/>
        <v>0</v>
      </c>
      <c r="W6" s="7">
        <f t="shared" si="0"/>
        <v>0</v>
      </c>
      <c r="X6" s="23">
        <f t="shared" si="0"/>
        <v>0</v>
      </c>
      <c r="Y6" s="23">
        <f t="shared" si="0"/>
        <v>0</v>
      </c>
      <c r="Z6" s="23">
        <f t="shared" si="0"/>
        <v>0</v>
      </c>
      <c r="AA6" s="23">
        <f t="shared" si="0"/>
        <v>0</v>
      </c>
      <c r="AB6" s="23">
        <f t="shared" si="0"/>
        <v>0</v>
      </c>
      <c r="AC6" s="23">
        <f t="shared" si="0"/>
        <v>4</v>
      </c>
      <c r="AD6" s="23">
        <f t="shared" si="0"/>
        <v>4</v>
      </c>
      <c r="AE6" s="23">
        <f t="shared" si="0"/>
        <v>4</v>
      </c>
      <c r="AF6" s="23">
        <f t="shared" si="0"/>
        <v>4</v>
      </c>
      <c r="AG6" s="23">
        <f t="shared" si="0"/>
        <v>4</v>
      </c>
      <c r="AH6" s="23">
        <f t="shared" si="0"/>
        <v>4</v>
      </c>
      <c r="AI6" s="23">
        <f t="shared" si="0"/>
        <v>4</v>
      </c>
      <c r="AJ6" s="23">
        <f t="shared" si="0"/>
        <v>4</v>
      </c>
      <c r="AK6" s="23">
        <f aca="true" t="shared" si="1" ref="AK6:BE6">AK8+AK10+AK12</f>
        <v>4</v>
      </c>
      <c r="AL6" s="23">
        <f t="shared" si="1"/>
        <v>0</v>
      </c>
      <c r="AM6" s="23">
        <f t="shared" si="1"/>
        <v>0</v>
      </c>
      <c r="AN6" s="23">
        <f t="shared" si="1"/>
        <v>0</v>
      </c>
      <c r="AO6" s="23">
        <f t="shared" si="1"/>
        <v>0</v>
      </c>
      <c r="AP6" s="23">
        <f t="shared" si="1"/>
        <v>0</v>
      </c>
      <c r="AQ6" s="23">
        <f t="shared" si="1"/>
        <v>0</v>
      </c>
      <c r="AR6" s="23">
        <f t="shared" si="1"/>
        <v>4</v>
      </c>
      <c r="AS6" s="23">
        <f t="shared" si="1"/>
        <v>4</v>
      </c>
      <c r="AT6" s="23">
        <f t="shared" si="1"/>
        <v>4</v>
      </c>
      <c r="AU6" s="23">
        <f t="shared" si="1"/>
        <v>0</v>
      </c>
      <c r="AV6" s="23">
        <f t="shared" si="1"/>
        <v>0</v>
      </c>
      <c r="AW6" s="7">
        <f t="shared" si="1"/>
        <v>0</v>
      </c>
      <c r="AX6" s="7">
        <f t="shared" si="1"/>
        <v>0</v>
      </c>
      <c r="AY6" s="7">
        <f t="shared" si="1"/>
        <v>0</v>
      </c>
      <c r="AZ6" s="7">
        <f t="shared" si="1"/>
        <v>0</v>
      </c>
      <c r="BA6" s="7">
        <f t="shared" si="1"/>
        <v>0</v>
      </c>
      <c r="BB6" s="7">
        <f t="shared" si="1"/>
        <v>0</v>
      </c>
      <c r="BC6" s="7">
        <f t="shared" si="1"/>
        <v>0</v>
      </c>
      <c r="BD6" s="7">
        <f t="shared" si="1"/>
        <v>0</v>
      </c>
      <c r="BE6" s="7">
        <f t="shared" si="1"/>
        <v>0</v>
      </c>
      <c r="BF6" s="20"/>
      <c r="BG6" s="21">
        <f>SUM(E6:BF6)</f>
        <v>156</v>
      </c>
      <c r="BH6" s="1"/>
    </row>
    <row r="7" spans="1:59" ht="15" customHeight="1" thickBot="1">
      <c r="A7" s="178"/>
      <c r="B7" s="155"/>
      <c r="C7" s="136"/>
      <c r="D7" s="21" t="s">
        <v>5</v>
      </c>
      <c r="E7" s="23">
        <f aca="true" t="shared" si="2" ref="E7:AJ7">E9+E11+E13</f>
        <v>4</v>
      </c>
      <c r="F7" s="23">
        <f t="shared" si="2"/>
        <v>5</v>
      </c>
      <c r="G7" s="23">
        <f t="shared" si="2"/>
        <v>5</v>
      </c>
      <c r="H7" s="23">
        <f t="shared" si="2"/>
        <v>5</v>
      </c>
      <c r="I7" s="23">
        <f t="shared" si="2"/>
        <v>5</v>
      </c>
      <c r="J7" s="23">
        <f t="shared" si="2"/>
        <v>5</v>
      </c>
      <c r="K7" s="23">
        <f t="shared" si="2"/>
        <v>5</v>
      </c>
      <c r="L7" s="23">
        <f t="shared" si="2"/>
        <v>5</v>
      </c>
      <c r="M7" s="23">
        <f t="shared" si="2"/>
        <v>5</v>
      </c>
      <c r="N7" s="23">
        <f t="shared" si="2"/>
        <v>5</v>
      </c>
      <c r="O7" s="23">
        <f t="shared" si="2"/>
        <v>5</v>
      </c>
      <c r="P7" s="23">
        <f t="shared" si="2"/>
        <v>5</v>
      </c>
      <c r="Q7" s="23">
        <f t="shared" si="2"/>
        <v>3</v>
      </c>
      <c r="R7" s="23">
        <f t="shared" si="2"/>
        <v>2</v>
      </c>
      <c r="S7" s="23">
        <f t="shared" si="2"/>
        <v>2</v>
      </c>
      <c r="T7" s="23">
        <f t="shared" si="2"/>
        <v>0</v>
      </c>
      <c r="U7" s="23">
        <f t="shared" si="2"/>
        <v>0</v>
      </c>
      <c r="V7" s="7">
        <f t="shared" si="2"/>
        <v>0</v>
      </c>
      <c r="W7" s="7">
        <f t="shared" si="2"/>
        <v>0</v>
      </c>
      <c r="X7" s="23">
        <f t="shared" si="2"/>
        <v>0</v>
      </c>
      <c r="Y7" s="23">
        <f t="shared" si="2"/>
        <v>0</v>
      </c>
      <c r="Z7" s="23">
        <f t="shared" si="2"/>
        <v>0</v>
      </c>
      <c r="AA7" s="23">
        <f t="shared" si="2"/>
        <v>0</v>
      </c>
      <c r="AB7" s="23">
        <f t="shared" si="2"/>
        <v>0</v>
      </c>
      <c r="AC7" s="23">
        <f t="shared" si="2"/>
        <v>2</v>
      </c>
      <c r="AD7" s="23">
        <f t="shared" si="2"/>
        <v>2</v>
      </c>
      <c r="AE7" s="23">
        <f t="shared" si="2"/>
        <v>2</v>
      </c>
      <c r="AF7" s="23">
        <f t="shared" si="2"/>
        <v>2</v>
      </c>
      <c r="AG7" s="23">
        <f t="shared" si="2"/>
        <v>2</v>
      </c>
      <c r="AH7" s="23">
        <f t="shared" si="2"/>
        <v>2</v>
      </c>
      <c r="AI7" s="23">
        <f t="shared" si="2"/>
        <v>2</v>
      </c>
      <c r="AJ7" s="23">
        <f t="shared" si="2"/>
        <v>2</v>
      </c>
      <c r="AK7" s="23">
        <f aca="true" t="shared" si="3" ref="AK7:BE7">AK9+AK11+AK13</f>
        <v>2</v>
      </c>
      <c r="AL7" s="23">
        <f t="shared" si="3"/>
        <v>0</v>
      </c>
      <c r="AM7" s="23">
        <f t="shared" si="3"/>
        <v>0</v>
      </c>
      <c r="AN7" s="23">
        <f t="shared" si="3"/>
        <v>0</v>
      </c>
      <c r="AO7" s="23">
        <f t="shared" si="3"/>
        <v>0</v>
      </c>
      <c r="AP7" s="23">
        <f t="shared" si="3"/>
        <v>0</v>
      </c>
      <c r="AQ7" s="23">
        <f t="shared" si="3"/>
        <v>0</v>
      </c>
      <c r="AR7" s="23">
        <f t="shared" si="3"/>
        <v>2</v>
      </c>
      <c r="AS7" s="23">
        <f t="shared" si="3"/>
        <v>2</v>
      </c>
      <c r="AT7" s="23">
        <f t="shared" si="3"/>
        <v>2</v>
      </c>
      <c r="AU7" s="23">
        <f t="shared" si="3"/>
        <v>0</v>
      </c>
      <c r="AV7" s="23">
        <f t="shared" si="3"/>
        <v>0</v>
      </c>
      <c r="AW7" s="7">
        <f t="shared" si="3"/>
        <v>0</v>
      </c>
      <c r="AX7" s="7">
        <f t="shared" si="3"/>
        <v>0</v>
      </c>
      <c r="AY7" s="7">
        <f t="shared" si="3"/>
        <v>0</v>
      </c>
      <c r="AZ7" s="7">
        <f t="shared" si="3"/>
        <v>0</v>
      </c>
      <c r="BA7" s="7">
        <f t="shared" si="3"/>
        <v>0</v>
      </c>
      <c r="BB7" s="7">
        <f t="shared" si="3"/>
        <v>0</v>
      </c>
      <c r="BC7" s="7">
        <f t="shared" si="3"/>
        <v>0</v>
      </c>
      <c r="BD7" s="7">
        <f t="shared" si="3"/>
        <v>0</v>
      </c>
      <c r="BE7" s="7">
        <f t="shared" si="3"/>
        <v>0</v>
      </c>
      <c r="BF7" s="20"/>
      <c r="BG7" s="20">
        <f>SUM(E7:BF7)</f>
        <v>90</v>
      </c>
    </row>
    <row r="8" spans="1:59" ht="15" customHeight="1" thickBot="1">
      <c r="A8" s="178"/>
      <c r="B8" s="137" t="s">
        <v>97</v>
      </c>
      <c r="C8" s="139" t="s">
        <v>98</v>
      </c>
      <c r="D8" s="5" t="s">
        <v>4</v>
      </c>
      <c r="E8" s="7">
        <v>4</v>
      </c>
      <c r="F8" s="7">
        <v>4</v>
      </c>
      <c r="G8" s="7">
        <v>4</v>
      </c>
      <c r="H8" s="7">
        <v>4</v>
      </c>
      <c r="I8" s="7">
        <v>4</v>
      </c>
      <c r="J8" s="7">
        <v>4</v>
      </c>
      <c r="K8" s="7">
        <v>4</v>
      </c>
      <c r="L8" s="7">
        <v>4</v>
      </c>
      <c r="M8" s="7">
        <v>4</v>
      </c>
      <c r="N8" s="7">
        <v>4</v>
      </c>
      <c r="O8" s="7">
        <v>4</v>
      </c>
      <c r="P8" s="7">
        <v>2</v>
      </c>
      <c r="Q8" s="7">
        <v>2</v>
      </c>
      <c r="R8" s="7"/>
      <c r="S8" s="7"/>
      <c r="T8" s="7"/>
      <c r="U8" s="7"/>
      <c r="V8" s="42">
        <v>0</v>
      </c>
      <c r="W8" s="42">
        <v>0</v>
      </c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27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47" t="s">
        <v>94</v>
      </c>
      <c r="AX8" s="47" t="s">
        <v>94</v>
      </c>
      <c r="AY8" s="47" t="s">
        <v>94</v>
      </c>
      <c r="AZ8" s="47" t="s">
        <v>94</v>
      </c>
      <c r="BA8" s="47" t="s">
        <v>94</v>
      </c>
      <c r="BB8" s="47" t="s">
        <v>94</v>
      </c>
      <c r="BC8" s="47" t="s">
        <v>94</v>
      </c>
      <c r="BD8" s="47" t="s">
        <v>94</v>
      </c>
      <c r="BE8" s="47" t="s">
        <v>94</v>
      </c>
      <c r="BF8" s="26"/>
      <c r="BG8" s="26">
        <f>SUM(E8:U8,X8:AV8)</f>
        <v>48</v>
      </c>
    </row>
    <row r="9" spans="1:59" ht="15" customHeight="1" thickBot="1">
      <c r="A9" s="178"/>
      <c r="B9" s="138"/>
      <c r="C9" s="140"/>
      <c r="D9" s="6" t="s">
        <v>5</v>
      </c>
      <c r="E9" s="15">
        <v>2</v>
      </c>
      <c r="F9" s="15">
        <v>2</v>
      </c>
      <c r="G9" s="15">
        <v>2</v>
      </c>
      <c r="H9" s="15">
        <v>2</v>
      </c>
      <c r="I9" s="15">
        <v>2</v>
      </c>
      <c r="J9" s="15">
        <v>2</v>
      </c>
      <c r="K9" s="15">
        <v>2</v>
      </c>
      <c r="L9" s="15">
        <v>2</v>
      </c>
      <c r="M9" s="15">
        <v>2</v>
      </c>
      <c r="N9" s="15">
        <v>2</v>
      </c>
      <c r="O9" s="15">
        <v>2</v>
      </c>
      <c r="P9" s="15">
        <v>1</v>
      </c>
      <c r="Q9" s="15">
        <v>1</v>
      </c>
      <c r="R9" s="15"/>
      <c r="S9" s="15"/>
      <c r="T9" s="15"/>
      <c r="U9" s="15"/>
      <c r="V9" s="62">
        <v>0</v>
      </c>
      <c r="W9" s="62">
        <v>0</v>
      </c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34" t="s">
        <v>94</v>
      </c>
      <c r="AX9" s="34" t="s">
        <v>94</v>
      </c>
      <c r="AY9" s="34" t="s">
        <v>94</v>
      </c>
      <c r="AZ9" s="34" t="s">
        <v>94</v>
      </c>
      <c r="BA9" s="34" t="s">
        <v>94</v>
      </c>
      <c r="BB9" s="34" t="s">
        <v>94</v>
      </c>
      <c r="BC9" s="34" t="s">
        <v>94</v>
      </c>
      <c r="BD9" s="34" t="s">
        <v>94</v>
      </c>
      <c r="BE9" s="34" t="s">
        <v>94</v>
      </c>
      <c r="BF9" s="13"/>
      <c r="BG9" s="26">
        <f aca="true" t="shared" si="4" ref="BG9:BG53">SUM(E9:U9,X9:AV9)</f>
        <v>24</v>
      </c>
    </row>
    <row r="10" spans="1:59" ht="15.75" thickBot="1">
      <c r="A10" s="178"/>
      <c r="B10" s="137" t="s">
        <v>20</v>
      </c>
      <c r="C10" s="159" t="s">
        <v>2</v>
      </c>
      <c r="D10" s="5" t="s">
        <v>4</v>
      </c>
      <c r="E10" s="15">
        <v>2</v>
      </c>
      <c r="F10" s="15">
        <v>2</v>
      </c>
      <c r="G10" s="15">
        <v>2</v>
      </c>
      <c r="H10" s="15">
        <v>2</v>
      </c>
      <c r="I10" s="15">
        <v>2</v>
      </c>
      <c r="J10" s="15">
        <v>2</v>
      </c>
      <c r="K10" s="15">
        <v>2</v>
      </c>
      <c r="L10" s="15">
        <v>2</v>
      </c>
      <c r="M10" s="15">
        <v>2</v>
      </c>
      <c r="N10" s="15">
        <v>2</v>
      </c>
      <c r="O10" s="15">
        <v>2</v>
      </c>
      <c r="P10" s="15">
        <v>2</v>
      </c>
      <c r="Q10" s="15">
        <v>2</v>
      </c>
      <c r="R10" s="15">
        <v>2</v>
      </c>
      <c r="S10" s="15">
        <v>2</v>
      </c>
      <c r="T10" s="15"/>
      <c r="U10" s="15"/>
      <c r="V10" s="62">
        <v>0</v>
      </c>
      <c r="W10" s="62">
        <v>0</v>
      </c>
      <c r="X10" s="15"/>
      <c r="Y10" s="15"/>
      <c r="Z10" s="15"/>
      <c r="AA10" s="15"/>
      <c r="AB10" s="15"/>
      <c r="AC10" s="15">
        <v>2</v>
      </c>
      <c r="AD10" s="15">
        <v>2</v>
      </c>
      <c r="AE10" s="15">
        <v>2</v>
      </c>
      <c r="AF10" s="15">
        <v>2</v>
      </c>
      <c r="AG10" s="15">
        <v>2</v>
      </c>
      <c r="AH10" s="15">
        <v>2</v>
      </c>
      <c r="AI10" s="15">
        <v>2</v>
      </c>
      <c r="AJ10" s="15">
        <v>2</v>
      </c>
      <c r="AK10" s="15">
        <v>2</v>
      </c>
      <c r="AL10" s="15"/>
      <c r="AM10" s="15"/>
      <c r="AN10" s="15"/>
      <c r="AO10" s="32"/>
      <c r="AP10" s="32"/>
      <c r="AQ10" s="13"/>
      <c r="AR10" s="13">
        <v>2</v>
      </c>
      <c r="AS10" s="97">
        <v>2</v>
      </c>
      <c r="AT10" s="25">
        <v>2</v>
      </c>
      <c r="AU10" s="25"/>
      <c r="AV10" s="13"/>
      <c r="AW10" s="34" t="s">
        <v>94</v>
      </c>
      <c r="AX10" s="34" t="s">
        <v>94</v>
      </c>
      <c r="AY10" s="34" t="s">
        <v>94</v>
      </c>
      <c r="AZ10" s="34" t="s">
        <v>94</v>
      </c>
      <c r="BA10" s="34" t="s">
        <v>94</v>
      </c>
      <c r="BB10" s="34" t="s">
        <v>94</v>
      </c>
      <c r="BC10" s="34" t="s">
        <v>94</v>
      </c>
      <c r="BD10" s="34" t="s">
        <v>94</v>
      </c>
      <c r="BE10" s="34" t="s">
        <v>94</v>
      </c>
      <c r="BF10" s="13"/>
      <c r="BG10" s="26">
        <f t="shared" si="4"/>
        <v>54</v>
      </c>
    </row>
    <row r="11" spans="1:59" ht="15.75" thickBot="1">
      <c r="A11" s="178"/>
      <c r="B11" s="138"/>
      <c r="C11" s="160"/>
      <c r="D11" s="6" t="s">
        <v>5</v>
      </c>
      <c r="E11" s="15"/>
      <c r="F11" s="15">
        <v>1</v>
      </c>
      <c r="G11" s="15">
        <v>1</v>
      </c>
      <c r="H11" s="15">
        <v>1</v>
      </c>
      <c r="I11" s="15">
        <v>1</v>
      </c>
      <c r="J11" s="15">
        <v>1</v>
      </c>
      <c r="K11" s="15">
        <v>1</v>
      </c>
      <c r="L11" s="15">
        <v>1</v>
      </c>
      <c r="M11" s="15">
        <v>1</v>
      </c>
      <c r="N11" s="15">
        <v>1</v>
      </c>
      <c r="O11" s="15">
        <v>1</v>
      </c>
      <c r="P11" s="15">
        <v>2</v>
      </c>
      <c r="Q11" s="15"/>
      <c r="R11" s="15"/>
      <c r="S11" s="15"/>
      <c r="T11" s="15"/>
      <c r="U11" s="15"/>
      <c r="V11" s="62">
        <v>0</v>
      </c>
      <c r="W11" s="62">
        <v>0</v>
      </c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47" t="s">
        <v>94</v>
      </c>
      <c r="AX11" s="47" t="s">
        <v>94</v>
      </c>
      <c r="AY11" s="47" t="s">
        <v>94</v>
      </c>
      <c r="AZ11" s="47" t="s">
        <v>94</v>
      </c>
      <c r="BA11" s="47" t="s">
        <v>94</v>
      </c>
      <c r="BB11" s="47" t="s">
        <v>94</v>
      </c>
      <c r="BC11" s="47" t="s">
        <v>94</v>
      </c>
      <c r="BD11" s="47" t="s">
        <v>94</v>
      </c>
      <c r="BE11" s="47" t="s">
        <v>94</v>
      </c>
      <c r="BF11" s="13"/>
      <c r="BG11" s="26">
        <f t="shared" si="4"/>
        <v>12</v>
      </c>
    </row>
    <row r="12" spans="1:59" ht="15.75" thickBot="1">
      <c r="A12" s="178"/>
      <c r="B12" s="137" t="s">
        <v>21</v>
      </c>
      <c r="C12" s="159" t="s">
        <v>13</v>
      </c>
      <c r="D12" s="5" t="s">
        <v>4</v>
      </c>
      <c r="E12" s="15">
        <v>2</v>
      </c>
      <c r="F12" s="15">
        <v>2</v>
      </c>
      <c r="G12" s="15">
        <v>2</v>
      </c>
      <c r="H12" s="15">
        <v>2</v>
      </c>
      <c r="I12" s="15">
        <v>2</v>
      </c>
      <c r="J12" s="15">
        <v>2</v>
      </c>
      <c r="K12" s="15">
        <v>2</v>
      </c>
      <c r="L12" s="15">
        <v>2</v>
      </c>
      <c r="M12" s="15">
        <v>2</v>
      </c>
      <c r="N12" s="15">
        <v>2</v>
      </c>
      <c r="O12" s="15">
        <v>2</v>
      </c>
      <c r="P12" s="15">
        <v>2</v>
      </c>
      <c r="Q12" s="15">
        <v>2</v>
      </c>
      <c r="R12" s="15">
        <v>2</v>
      </c>
      <c r="S12" s="15">
        <v>2</v>
      </c>
      <c r="T12" s="15"/>
      <c r="U12" s="15"/>
      <c r="V12" s="62">
        <v>0</v>
      </c>
      <c r="W12" s="62">
        <v>0</v>
      </c>
      <c r="X12" s="15"/>
      <c r="Y12" s="15"/>
      <c r="Z12" s="15"/>
      <c r="AA12" s="15"/>
      <c r="AB12" s="15"/>
      <c r="AC12" s="15">
        <v>2</v>
      </c>
      <c r="AD12" s="15">
        <v>2</v>
      </c>
      <c r="AE12" s="15">
        <v>2</v>
      </c>
      <c r="AF12" s="15">
        <v>2</v>
      </c>
      <c r="AG12" s="15">
        <v>2</v>
      </c>
      <c r="AH12" s="15">
        <v>2</v>
      </c>
      <c r="AI12" s="15">
        <v>2</v>
      </c>
      <c r="AJ12" s="15">
        <v>2</v>
      </c>
      <c r="AK12" s="15">
        <v>2</v>
      </c>
      <c r="AL12" s="15"/>
      <c r="AM12" s="15"/>
      <c r="AN12" s="15"/>
      <c r="AO12" s="15"/>
      <c r="AP12" s="15"/>
      <c r="AQ12" s="15"/>
      <c r="AR12" s="15">
        <v>2</v>
      </c>
      <c r="AS12" s="15">
        <v>2</v>
      </c>
      <c r="AT12" s="15">
        <v>2</v>
      </c>
      <c r="AU12" s="15"/>
      <c r="AV12" s="13"/>
      <c r="AW12" s="34" t="s">
        <v>94</v>
      </c>
      <c r="AX12" s="34" t="s">
        <v>94</v>
      </c>
      <c r="AY12" s="34" t="s">
        <v>94</v>
      </c>
      <c r="AZ12" s="34" t="s">
        <v>94</v>
      </c>
      <c r="BA12" s="34" t="s">
        <v>94</v>
      </c>
      <c r="BB12" s="34" t="s">
        <v>94</v>
      </c>
      <c r="BC12" s="34" t="s">
        <v>94</v>
      </c>
      <c r="BD12" s="34" t="s">
        <v>94</v>
      </c>
      <c r="BE12" s="34" t="s">
        <v>94</v>
      </c>
      <c r="BF12" s="13"/>
      <c r="BG12" s="26">
        <f t="shared" si="4"/>
        <v>54</v>
      </c>
    </row>
    <row r="13" spans="1:59" ht="15.75" thickBot="1">
      <c r="A13" s="178"/>
      <c r="B13" s="196"/>
      <c r="C13" s="195"/>
      <c r="D13" s="61" t="s">
        <v>5</v>
      </c>
      <c r="E13" s="12">
        <v>2</v>
      </c>
      <c r="F13" s="12">
        <v>2</v>
      </c>
      <c r="G13" s="12">
        <v>2</v>
      </c>
      <c r="H13" s="12">
        <v>2</v>
      </c>
      <c r="I13" s="12">
        <v>2</v>
      </c>
      <c r="J13" s="12">
        <v>2</v>
      </c>
      <c r="K13" s="12">
        <v>2</v>
      </c>
      <c r="L13" s="12">
        <v>2</v>
      </c>
      <c r="M13" s="12">
        <v>2</v>
      </c>
      <c r="N13" s="12">
        <v>2</v>
      </c>
      <c r="O13" s="12">
        <v>2</v>
      </c>
      <c r="P13" s="12">
        <v>2</v>
      </c>
      <c r="Q13" s="11">
        <v>2</v>
      </c>
      <c r="R13" s="12">
        <v>2</v>
      </c>
      <c r="S13" s="12">
        <v>2</v>
      </c>
      <c r="T13" s="12"/>
      <c r="U13" s="9"/>
      <c r="V13" s="100">
        <v>0</v>
      </c>
      <c r="W13" s="100">
        <v>0</v>
      </c>
      <c r="X13" s="12"/>
      <c r="Y13" s="12"/>
      <c r="Z13" s="12"/>
      <c r="AA13" s="12"/>
      <c r="AB13" s="12"/>
      <c r="AC13" s="12">
        <v>2</v>
      </c>
      <c r="AD13" s="12">
        <v>2</v>
      </c>
      <c r="AE13" s="12">
        <v>2</v>
      </c>
      <c r="AF13" s="12">
        <v>2</v>
      </c>
      <c r="AG13" s="12">
        <v>2</v>
      </c>
      <c r="AH13" s="12">
        <v>2</v>
      </c>
      <c r="AI13" s="12">
        <v>2</v>
      </c>
      <c r="AJ13" s="12">
        <v>2</v>
      </c>
      <c r="AK13" s="12">
        <v>2</v>
      </c>
      <c r="AL13" s="12"/>
      <c r="AM13" s="12"/>
      <c r="AN13" s="12"/>
      <c r="AO13" s="12"/>
      <c r="AP13" s="12"/>
      <c r="AQ13" s="12"/>
      <c r="AR13" s="12">
        <v>2</v>
      </c>
      <c r="AS13" s="12">
        <v>2</v>
      </c>
      <c r="AT13" s="12">
        <v>2</v>
      </c>
      <c r="AU13" s="16"/>
      <c r="AV13" s="9"/>
      <c r="AW13" s="34" t="s">
        <v>94</v>
      </c>
      <c r="AX13" s="34" t="s">
        <v>94</v>
      </c>
      <c r="AY13" s="34" t="s">
        <v>94</v>
      </c>
      <c r="AZ13" s="34" t="s">
        <v>94</v>
      </c>
      <c r="BA13" s="34" t="s">
        <v>94</v>
      </c>
      <c r="BB13" s="34" t="s">
        <v>94</v>
      </c>
      <c r="BC13" s="34" t="s">
        <v>94</v>
      </c>
      <c r="BD13" s="34" t="s">
        <v>94</v>
      </c>
      <c r="BE13" s="34" t="s">
        <v>94</v>
      </c>
      <c r="BF13" s="9"/>
      <c r="BG13" s="26">
        <f t="shared" si="4"/>
        <v>54</v>
      </c>
    </row>
    <row r="14" spans="1:59" ht="15.75" thickBot="1">
      <c r="A14" s="178"/>
      <c r="B14" s="197" t="s">
        <v>18</v>
      </c>
      <c r="C14" s="199" t="s">
        <v>17</v>
      </c>
      <c r="D14" s="19" t="s">
        <v>4</v>
      </c>
      <c r="E14" s="24">
        <f>E16</f>
        <v>0</v>
      </c>
      <c r="F14" s="24">
        <f aca="true" t="shared" si="5" ref="F14:BF14">F16</f>
        <v>0</v>
      </c>
      <c r="G14" s="24">
        <f t="shared" si="5"/>
        <v>0</v>
      </c>
      <c r="H14" s="24">
        <f t="shared" si="5"/>
        <v>0</v>
      </c>
      <c r="I14" s="24">
        <f t="shared" si="5"/>
        <v>0</v>
      </c>
      <c r="J14" s="24">
        <f t="shared" si="5"/>
        <v>0</v>
      </c>
      <c r="K14" s="24">
        <f t="shared" si="5"/>
        <v>0</v>
      </c>
      <c r="L14" s="24">
        <f t="shared" si="5"/>
        <v>0</v>
      </c>
      <c r="M14" s="24">
        <f t="shared" si="5"/>
        <v>0</v>
      </c>
      <c r="N14" s="24">
        <f t="shared" si="5"/>
        <v>0</v>
      </c>
      <c r="O14" s="24">
        <f t="shared" si="5"/>
        <v>0</v>
      </c>
      <c r="P14" s="24">
        <f t="shared" si="5"/>
        <v>0</v>
      </c>
      <c r="Q14" s="24">
        <f t="shared" si="5"/>
        <v>0</v>
      </c>
      <c r="R14" s="24">
        <f t="shared" si="5"/>
        <v>0</v>
      </c>
      <c r="S14" s="24">
        <f t="shared" si="5"/>
        <v>0</v>
      </c>
      <c r="T14" s="24">
        <f t="shared" si="5"/>
        <v>0</v>
      </c>
      <c r="U14" s="24">
        <f t="shared" si="5"/>
        <v>0</v>
      </c>
      <c r="V14" s="24">
        <f t="shared" si="5"/>
        <v>0</v>
      </c>
      <c r="W14" s="24">
        <f t="shared" si="5"/>
        <v>0</v>
      </c>
      <c r="X14" s="24">
        <f t="shared" si="5"/>
        <v>0</v>
      </c>
      <c r="Y14" s="24">
        <f t="shared" si="5"/>
        <v>0</v>
      </c>
      <c r="Z14" s="24">
        <f t="shared" si="5"/>
        <v>0</v>
      </c>
      <c r="AA14" s="24">
        <f t="shared" si="5"/>
        <v>0</v>
      </c>
      <c r="AB14" s="24">
        <f t="shared" si="5"/>
        <v>0</v>
      </c>
      <c r="AC14" s="24">
        <f t="shared" si="5"/>
        <v>6</v>
      </c>
      <c r="AD14" s="24">
        <f t="shared" si="5"/>
        <v>6</v>
      </c>
      <c r="AE14" s="24">
        <f t="shared" si="5"/>
        <v>6</v>
      </c>
      <c r="AF14" s="24">
        <f t="shared" si="5"/>
        <v>6</v>
      </c>
      <c r="AG14" s="24">
        <f t="shared" si="5"/>
        <v>6</v>
      </c>
      <c r="AH14" s="24">
        <f t="shared" si="5"/>
        <v>6</v>
      </c>
      <c r="AI14" s="24">
        <f t="shared" si="5"/>
        <v>6</v>
      </c>
      <c r="AJ14" s="24">
        <f t="shared" si="5"/>
        <v>6</v>
      </c>
      <c r="AK14" s="24">
        <f t="shared" si="5"/>
        <v>2</v>
      </c>
      <c r="AL14" s="24">
        <f t="shared" si="5"/>
        <v>0</v>
      </c>
      <c r="AM14" s="24">
        <f t="shared" si="5"/>
        <v>0</v>
      </c>
      <c r="AN14" s="24">
        <f t="shared" si="5"/>
        <v>0</v>
      </c>
      <c r="AO14" s="24">
        <f t="shared" si="5"/>
        <v>0</v>
      </c>
      <c r="AP14" s="24">
        <f t="shared" si="5"/>
        <v>0</v>
      </c>
      <c r="AQ14" s="24">
        <f t="shared" si="5"/>
        <v>0</v>
      </c>
      <c r="AR14" s="24">
        <f t="shared" si="5"/>
        <v>6</v>
      </c>
      <c r="AS14" s="24">
        <f t="shared" si="5"/>
        <v>6</v>
      </c>
      <c r="AT14" s="24">
        <f t="shared" si="5"/>
        <v>6</v>
      </c>
      <c r="AU14" s="24">
        <f t="shared" si="5"/>
        <v>0</v>
      </c>
      <c r="AV14" s="24">
        <f t="shared" si="5"/>
        <v>0</v>
      </c>
      <c r="AW14" s="24">
        <f t="shared" si="5"/>
        <v>0</v>
      </c>
      <c r="AX14" s="24">
        <f t="shared" si="5"/>
        <v>0</v>
      </c>
      <c r="AY14" s="24">
        <f t="shared" si="5"/>
        <v>0</v>
      </c>
      <c r="AZ14" s="24">
        <f t="shared" si="5"/>
        <v>0</v>
      </c>
      <c r="BA14" s="24">
        <f t="shared" si="5"/>
        <v>0</v>
      </c>
      <c r="BB14" s="24">
        <f t="shared" si="5"/>
        <v>0</v>
      </c>
      <c r="BC14" s="24">
        <f t="shared" si="5"/>
        <v>0</v>
      </c>
      <c r="BD14" s="24">
        <f t="shared" si="5"/>
        <v>0</v>
      </c>
      <c r="BE14" s="24">
        <f t="shared" si="5"/>
        <v>0</v>
      </c>
      <c r="BF14" s="24">
        <f t="shared" si="5"/>
        <v>0</v>
      </c>
      <c r="BG14" s="87">
        <f t="shared" si="4"/>
        <v>68</v>
      </c>
    </row>
    <row r="15" spans="1:59" ht="15.75" thickBot="1">
      <c r="A15" s="178"/>
      <c r="B15" s="198"/>
      <c r="C15" s="200"/>
      <c r="D15" s="19" t="s">
        <v>5</v>
      </c>
      <c r="E15" s="24">
        <f>E17</f>
        <v>0</v>
      </c>
      <c r="F15" s="24">
        <f aca="true" t="shared" si="6" ref="F15:BF15">F17</f>
        <v>0</v>
      </c>
      <c r="G15" s="24">
        <f t="shared" si="6"/>
        <v>0</v>
      </c>
      <c r="H15" s="24">
        <f t="shared" si="6"/>
        <v>0</v>
      </c>
      <c r="I15" s="24">
        <f t="shared" si="6"/>
        <v>0</v>
      </c>
      <c r="J15" s="24">
        <f t="shared" si="6"/>
        <v>0</v>
      </c>
      <c r="K15" s="24">
        <f t="shared" si="6"/>
        <v>0</v>
      </c>
      <c r="L15" s="24">
        <f t="shared" si="6"/>
        <v>0</v>
      </c>
      <c r="M15" s="24">
        <f t="shared" si="6"/>
        <v>0</v>
      </c>
      <c r="N15" s="24">
        <f t="shared" si="6"/>
        <v>0</v>
      </c>
      <c r="O15" s="24">
        <f t="shared" si="6"/>
        <v>0</v>
      </c>
      <c r="P15" s="24">
        <f t="shared" si="6"/>
        <v>0</v>
      </c>
      <c r="Q15" s="24">
        <f t="shared" si="6"/>
        <v>0</v>
      </c>
      <c r="R15" s="24">
        <f t="shared" si="6"/>
        <v>0</v>
      </c>
      <c r="S15" s="24">
        <f t="shared" si="6"/>
        <v>0</v>
      </c>
      <c r="T15" s="24">
        <f t="shared" si="6"/>
        <v>0</v>
      </c>
      <c r="U15" s="24">
        <f t="shared" si="6"/>
        <v>0</v>
      </c>
      <c r="V15" s="24">
        <f t="shared" si="6"/>
        <v>0</v>
      </c>
      <c r="W15" s="24">
        <f t="shared" si="6"/>
        <v>0</v>
      </c>
      <c r="X15" s="24">
        <f t="shared" si="6"/>
        <v>0</v>
      </c>
      <c r="Y15" s="24">
        <f t="shared" si="6"/>
        <v>0</v>
      </c>
      <c r="Z15" s="24">
        <f t="shared" si="6"/>
        <v>0</v>
      </c>
      <c r="AA15" s="24">
        <f t="shared" si="6"/>
        <v>0</v>
      </c>
      <c r="AB15" s="24">
        <f t="shared" si="6"/>
        <v>0</v>
      </c>
      <c r="AC15" s="24">
        <f t="shared" si="6"/>
        <v>3</v>
      </c>
      <c r="AD15" s="24">
        <f t="shared" si="6"/>
        <v>3</v>
      </c>
      <c r="AE15" s="24">
        <f t="shared" si="6"/>
        <v>3</v>
      </c>
      <c r="AF15" s="24">
        <f t="shared" si="6"/>
        <v>3</v>
      </c>
      <c r="AG15" s="24">
        <f t="shared" si="6"/>
        <v>3</v>
      </c>
      <c r="AH15" s="24">
        <f t="shared" si="6"/>
        <v>3</v>
      </c>
      <c r="AI15" s="24">
        <f t="shared" si="6"/>
        <v>3</v>
      </c>
      <c r="AJ15" s="24">
        <f t="shared" si="6"/>
        <v>3</v>
      </c>
      <c r="AK15" s="24">
        <f t="shared" si="6"/>
        <v>1</v>
      </c>
      <c r="AL15" s="24">
        <f t="shared" si="6"/>
        <v>0</v>
      </c>
      <c r="AM15" s="24">
        <f t="shared" si="6"/>
        <v>0</v>
      </c>
      <c r="AN15" s="24">
        <f t="shared" si="6"/>
        <v>0</v>
      </c>
      <c r="AO15" s="24">
        <f t="shared" si="6"/>
        <v>0</v>
      </c>
      <c r="AP15" s="24">
        <f t="shared" si="6"/>
        <v>0</v>
      </c>
      <c r="AQ15" s="24">
        <f t="shared" si="6"/>
        <v>0</v>
      </c>
      <c r="AR15" s="24">
        <f t="shared" si="6"/>
        <v>3</v>
      </c>
      <c r="AS15" s="24">
        <f t="shared" si="6"/>
        <v>3</v>
      </c>
      <c r="AT15" s="24">
        <f t="shared" si="6"/>
        <v>3</v>
      </c>
      <c r="AU15" s="24">
        <f t="shared" si="6"/>
        <v>0</v>
      </c>
      <c r="AV15" s="24">
        <f t="shared" si="6"/>
        <v>0</v>
      </c>
      <c r="AW15" s="24">
        <f t="shared" si="6"/>
        <v>0</v>
      </c>
      <c r="AX15" s="24">
        <f t="shared" si="6"/>
        <v>0</v>
      </c>
      <c r="AY15" s="24">
        <f t="shared" si="6"/>
        <v>0</v>
      </c>
      <c r="AZ15" s="24">
        <f t="shared" si="6"/>
        <v>0</v>
      </c>
      <c r="BA15" s="24">
        <f t="shared" si="6"/>
        <v>0</v>
      </c>
      <c r="BB15" s="24">
        <f t="shared" si="6"/>
        <v>0</v>
      </c>
      <c r="BC15" s="24">
        <f t="shared" si="6"/>
        <v>0</v>
      </c>
      <c r="BD15" s="24">
        <f t="shared" si="6"/>
        <v>0</v>
      </c>
      <c r="BE15" s="24">
        <f t="shared" si="6"/>
        <v>0</v>
      </c>
      <c r="BF15" s="24">
        <f t="shared" si="6"/>
        <v>0</v>
      </c>
      <c r="BG15" s="87">
        <f t="shared" si="4"/>
        <v>34</v>
      </c>
    </row>
    <row r="16" spans="1:59" ht="15.75" thickBot="1">
      <c r="A16" s="178"/>
      <c r="B16" s="174" t="s">
        <v>130</v>
      </c>
      <c r="C16" s="174" t="s">
        <v>129</v>
      </c>
      <c r="D16" s="5" t="s">
        <v>4</v>
      </c>
      <c r="E16" s="12"/>
      <c r="F16" s="12"/>
      <c r="G16" s="12"/>
      <c r="H16" s="12"/>
      <c r="I16" s="12"/>
      <c r="J16" s="12"/>
      <c r="K16" s="12"/>
      <c r="L16" s="12"/>
      <c r="M16" s="102"/>
      <c r="N16" s="12"/>
      <c r="O16" s="12"/>
      <c r="P16" s="12"/>
      <c r="Q16" s="12"/>
      <c r="R16" s="12"/>
      <c r="S16" s="12"/>
      <c r="T16" s="12"/>
      <c r="U16" s="52"/>
      <c r="V16" s="100">
        <v>0</v>
      </c>
      <c r="W16" s="100">
        <v>0</v>
      </c>
      <c r="X16" s="12"/>
      <c r="Y16" s="12"/>
      <c r="Z16" s="12"/>
      <c r="AA16" s="12"/>
      <c r="AB16" s="12"/>
      <c r="AC16" s="12">
        <v>6</v>
      </c>
      <c r="AD16" s="12">
        <v>6</v>
      </c>
      <c r="AE16" s="12">
        <v>6</v>
      </c>
      <c r="AF16" s="12">
        <v>6</v>
      </c>
      <c r="AG16" s="12">
        <v>6</v>
      </c>
      <c r="AH16" s="12">
        <v>6</v>
      </c>
      <c r="AI16" s="12">
        <v>6</v>
      </c>
      <c r="AJ16" s="12">
        <v>6</v>
      </c>
      <c r="AK16" s="12">
        <v>2</v>
      </c>
      <c r="AL16" s="12"/>
      <c r="AM16" s="12"/>
      <c r="AN16" s="12"/>
      <c r="AO16" s="12"/>
      <c r="AP16" s="12"/>
      <c r="AQ16" s="12"/>
      <c r="AR16" s="15">
        <v>6</v>
      </c>
      <c r="AS16" s="15">
        <v>6</v>
      </c>
      <c r="AT16" s="15">
        <v>6</v>
      </c>
      <c r="AU16" s="15"/>
      <c r="AV16" s="13"/>
      <c r="AW16" s="107">
        <f aca="true" t="shared" si="7" ref="AW16:BE16">AW18</f>
        <v>0</v>
      </c>
      <c r="AX16" s="107">
        <f t="shared" si="7"/>
        <v>0</v>
      </c>
      <c r="AY16" s="107">
        <f t="shared" si="7"/>
        <v>0</v>
      </c>
      <c r="AZ16" s="107">
        <f t="shared" si="7"/>
        <v>0</v>
      </c>
      <c r="BA16" s="107">
        <f t="shared" si="7"/>
        <v>0</v>
      </c>
      <c r="BB16" s="107">
        <f t="shared" si="7"/>
        <v>0</v>
      </c>
      <c r="BC16" s="107">
        <f t="shared" si="7"/>
        <v>0</v>
      </c>
      <c r="BD16" s="107">
        <f t="shared" si="7"/>
        <v>0</v>
      </c>
      <c r="BE16" s="107">
        <f t="shared" si="7"/>
        <v>0</v>
      </c>
      <c r="BF16" s="52"/>
      <c r="BG16" s="26">
        <f t="shared" si="4"/>
        <v>68</v>
      </c>
    </row>
    <row r="17" spans="1:59" ht="15.75" thickBot="1">
      <c r="A17" s="178"/>
      <c r="B17" s="174"/>
      <c r="C17" s="174"/>
      <c r="D17" s="61" t="s">
        <v>5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1"/>
      <c r="R17" s="12"/>
      <c r="S17" s="12"/>
      <c r="T17" s="12"/>
      <c r="U17" s="52"/>
      <c r="V17" s="100">
        <v>0</v>
      </c>
      <c r="W17" s="100">
        <v>0</v>
      </c>
      <c r="X17" s="12"/>
      <c r="Y17" s="12"/>
      <c r="Z17" s="12"/>
      <c r="AA17" s="12"/>
      <c r="AB17" s="12"/>
      <c r="AC17" s="12">
        <v>3</v>
      </c>
      <c r="AD17" s="12">
        <v>3</v>
      </c>
      <c r="AE17" s="12">
        <v>3</v>
      </c>
      <c r="AF17" s="12">
        <v>3</v>
      </c>
      <c r="AG17" s="12">
        <v>3</v>
      </c>
      <c r="AH17" s="12">
        <v>3</v>
      </c>
      <c r="AI17" s="12">
        <v>3</v>
      </c>
      <c r="AJ17" s="12">
        <v>3</v>
      </c>
      <c r="AK17" s="12">
        <v>1</v>
      </c>
      <c r="AL17" s="12"/>
      <c r="AM17" s="12"/>
      <c r="AN17" s="12"/>
      <c r="AO17" s="12"/>
      <c r="AP17" s="12"/>
      <c r="AQ17" s="12"/>
      <c r="AR17" s="15">
        <v>3</v>
      </c>
      <c r="AS17" s="15">
        <v>3</v>
      </c>
      <c r="AT17" s="15">
        <v>3</v>
      </c>
      <c r="AU17" s="15"/>
      <c r="AV17" s="13"/>
      <c r="AW17" s="107">
        <f aca="true" t="shared" si="8" ref="AW17:BE17">AW19</f>
        <v>0</v>
      </c>
      <c r="AX17" s="107">
        <f t="shared" si="8"/>
        <v>0</v>
      </c>
      <c r="AY17" s="107">
        <f t="shared" si="8"/>
        <v>0</v>
      </c>
      <c r="AZ17" s="107">
        <f t="shared" si="8"/>
        <v>0</v>
      </c>
      <c r="BA17" s="107">
        <f t="shared" si="8"/>
        <v>0</v>
      </c>
      <c r="BB17" s="107">
        <f t="shared" si="8"/>
        <v>0</v>
      </c>
      <c r="BC17" s="107">
        <f t="shared" si="8"/>
        <v>0</v>
      </c>
      <c r="BD17" s="107">
        <f t="shared" si="8"/>
        <v>0</v>
      </c>
      <c r="BE17" s="107">
        <f t="shared" si="8"/>
        <v>0</v>
      </c>
      <c r="BF17" s="52"/>
      <c r="BG17" s="26">
        <f t="shared" si="4"/>
        <v>34</v>
      </c>
    </row>
    <row r="18" spans="1:59" ht="15.75" thickBot="1">
      <c r="A18" s="178"/>
      <c r="B18" s="201" t="s">
        <v>25</v>
      </c>
      <c r="C18" s="202" t="s">
        <v>24</v>
      </c>
      <c r="D18" s="22" t="s">
        <v>4</v>
      </c>
      <c r="E18" s="23">
        <f aca="true" t="shared" si="9" ref="E18:AJ18">E20+E28</f>
        <v>28</v>
      </c>
      <c r="F18" s="23">
        <f t="shared" si="9"/>
        <v>28</v>
      </c>
      <c r="G18" s="23">
        <f t="shared" si="9"/>
        <v>28</v>
      </c>
      <c r="H18" s="23">
        <f t="shared" si="9"/>
        <v>28</v>
      </c>
      <c r="I18" s="23">
        <f t="shared" si="9"/>
        <v>28</v>
      </c>
      <c r="J18" s="23">
        <f t="shared" si="9"/>
        <v>28</v>
      </c>
      <c r="K18" s="23">
        <f t="shared" si="9"/>
        <v>28</v>
      </c>
      <c r="L18" s="23">
        <f t="shared" si="9"/>
        <v>28</v>
      </c>
      <c r="M18" s="23">
        <f t="shared" si="9"/>
        <v>28</v>
      </c>
      <c r="N18" s="23">
        <f t="shared" si="9"/>
        <v>28</v>
      </c>
      <c r="O18" s="23">
        <f t="shared" si="9"/>
        <v>28</v>
      </c>
      <c r="P18" s="23">
        <f t="shared" si="9"/>
        <v>30</v>
      </c>
      <c r="Q18" s="49">
        <f t="shared" si="9"/>
        <v>30</v>
      </c>
      <c r="R18" s="49">
        <f t="shared" si="9"/>
        <v>26</v>
      </c>
      <c r="S18" s="49">
        <f t="shared" si="9"/>
        <v>26</v>
      </c>
      <c r="T18" s="49">
        <f t="shared" si="9"/>
        <v>36</v>
      </c>
      <c r="U18" s="49">
        <f t="shared" si="9"/>
        <v>36</v>
      </c>
      <c r="V18" s="23">
        <f t="shared" si="9"/>
        <v>0</v>
      </c>
      <c r="W18" s="49">
        <f t="shared" si="9"/>
        <v>0</v>
      </c>
      <c r="X18" s="49">
        <f t="shared" si="9"/>
        <v>36</v>
      </c>
      <c r="Y18" s="49">
        <f t="shared" si="9"/>
        <v>36</v>
      </c>
      <c r="Z18" s="49">
        <f t="shared" si="9"/>
        <v>36</v>
      </c>
      <c r="AA18" s="49">
        <f t="shared" si="9"/>
        <v>36</v>
      </c>
      <c r="AB18" s="49">
        <f t="shared" si="9"/>
        <v>24</v>
      </c>
      <c r="AC18" s="49">
        <f t="shared" si="9"/>
        <v>26</v>
      </c>
      <c r="AD18" s="49">
        <f t="shared" si="9"/>
        <v>26</v>
      </c>
      <c r="AE18" s="49">
        <f t="shared" si="9"/>
        <v>26</v>
      </c>
      <c r="AF18" s="49">
        <f t="shared" si="9"/>
        <v>26</v>
      </c>
      <c r="AG18" s="49">
        <f t="shared" si="9"/>
        <v>26</v>
      </c>
      <c r="AH18" s="49">
        <f t="shared" si="9"/>
        <v>26</v>
      </c>
      <c r="AI18" s="49">
        <f t="shared" si="9"/>
        <v>26</v>
      </c>
      <c r="AJ18" s="49">
        <f t="shared" si="9"/>
        <v>26</v>
      </c>
      <c r="AK18" s="49">
        <f aca="true" t="shared" si="10" ref="AK18:BF18">AK20+AK28</f>
        <v>18</v>
      </c>
      <c r="AL18" s="49">
        <f t="shared" si="10"/>
        <v>36</v>
      </c>
      <c r="AM18" s="49">
        <f t="shared" si="10"/>
        <v>36</v>
      </c>
      <c r="AN18" s="50">
        <f t="shared" si="10"/>
        <v>36</v>
      </c>
      <c r="AO18" s="20">
        <f t="shared" si="10"/>
        <v>36</v>
      </c>
      <c r="AP18" s="20">
        <f t="shared" si="10"/>
        <v>36</v>
      </c>
      <c r="AQ18" s="20">
        <f t="shared" si="10"/>
        <v>36</v>
      </c>
      <c r="AR18" s="22">
        <f t="shared" si="10"/>
        <v>20</v>
      </c>
      <c r="AS18" s="22">
        <f t="shared" si="10"/>
        <v>26</v>
      </c>
      <c r="AT18" s="22">
        <f t="shared" si="10"/>
        <v>14</v>
      </c>
      <c r="AU18" s="22">
        <f t="shared" si="10"/>
        <v>24</v>
      </c>
      <c r="AV18" s="22">
        <f t="shared" si="10"/>
        <v>12</v>
      </c>
      <c r="AW18" s="20">
        <f t="shared" si="10"/>
        <v>0</v>
      </c>
      <c r="AX18" s="20">
        <f t="shared" si="10"/>
        <v>0</v>
      </c>
      <c r="AY18" s="20">
        <f t="shared" si="10"/>
        <v>0</v>
      </c>
      <c r="AZ18" s="20">
        <f t="shared" si="10"/>
        <v>0</v>
      </c>
      <c r="BA18" s="20">
        <f t="shared" si="10"/>
        <v>0</v>
      </c>
      <c r="BB18" s="20">
        <f t="shared" si="10"/>
        <v>0</v>
      </c>
      <c r="BC18" s="20">
        <f t="shared" si="10"/>
        <v>0</v>
      </c>
      <c r="BD18" s="20">
        <f t="shared" si="10"/>
        <v>0</v>
      </c>
      <c r="BE18" s="20">
        <f t="shared" si="10"/>
        <v>0</v>
      </c>
      <c r="BF18" s="20">
        <f t="shared" si="10"/>
        <v>0</v>
      </c>
      <c r="BG18" s="87">
        <f t="shared" si="4"/>
        <v>1198</v>
      </c>
    </row>
    <row r="19" spans="1:59" ht="15.75" thickBot="1">
      <c r="A19" s="178"/>
      <c r="B19" s="155"/>
      <c r="C19" s="134"/>
      <c r="D19" s="21" t="s">
        <v>5</v>
      </c>
      <c r="E19" s="23">
        <f aca="true" t="shared" si="11" ref="E19:AJ19">E21+E29</f>
        <v>14</v>
      </c>
      <c r="F19" s="23">
        <f t="shared" si="11"/>
        <v>14</v>
      </c>
      <c r="G19" s="23">
        <f t="shared" si="11"/>
        <v>14</v>
      </c>
      <c r="H19" s="23">
        <f t="shared" si="11"/>
        <v>14</v>
      </c>
      <c r="I19" s="23">
        <f t="shared" si="11"/>
        <v>14</v>
      </c>
      <c r="J19" s="23">
        <f t="shared" si="11"/>
        <v>14</v>
      </c>
      <c r="K19" s="23">
        <f t="shared" si="11"/>
        <v>14</v>
      </c>
      <c r="L19" s="23">
        <f t="shared" si="11"/>
        <v>14</v>
      </c>
      <c r="M19" s="23">
        <f t="shared" si="11"/>
        <v>14</v>
      </c>
      <c r="N19" s="23">
        <f t="shared" si="11"/>
        <v>14</v>
      </c>
      <c r="O19" s="23">
        <f t="shared" si="11"/>
        <v>14</v>
      </c>
      <c r="P19" s="23">
        <f t="shared" si="11"/>
        <v>15</v>
      </c>
      <c r="Q19" s="23">
        <f t="shared" si="11"/>
        <v>15</v>
      </c>
      <c r="R19" s="23">
        <f t="shared" si="11"/>
        <v>10</v>
      </c>
      <c r="S19" s="23">
        <f t="shared" si="11"/>
        <v>13</v>
      </c>
      <c r="T19" s="23">
        <f t="shared" si="11"/>
        <v>0</v>
      </c>
      <c r="U19" s="23">
        <f t="shared" si="11"/>
        <v>0</v>
      </c>
      <c r="V19" s="23">
        <f t="shared" si="11"/>
        <v>16</v>
      </c>
      <c r="W19" s="23">
        <f t="shared" si="11"/>
        <v>16</v>
      </c>
      <c r="X19" s="23">
        <f t="shared" si="11"/>
        <v>0</v>
      </c>
      <c r="Y19" s="23">
        <f t="shared" si="11"/>
        <v>0</v>
      </c>
      <c r="Z19" s="23">
        <f t="shared" si="11"/>
        <v>0</v>
      </c>
      <c r="AA19" s="23">
        <f t="shared" si="11"/>
        <v>0</v>
      </c>
      <c r="AB19" s="23">
        <f t="shared" si="11"/>
        <v>12</v>
      </c>
      <c r="AC19" s="23">
        <f t="shared" si="11"/>
        <v>13</v>
      </c>
      <c r="AD19" s="23">
        <f t="shared" si="11"/>
        <v>13</v>
      </c>
      <c r="AE19" s="23">
        <f t="shared" si="11"/>
        <v>13</v>
      </c>
      <c r="AF19" s="23">
        <f t="shared" si="11"/>
        <v>13</v>
      </c>
      <c r="AG19" s="23">
        <f t="shared" si="11"/>
        <v>13</v>
      </c>
      <c r="AH19" s="23">
        <f t="shared" si="11"/>
        <v>13</v>
      </c>
      <c r="AI19" s="23">
        <f t="shared" si="11"/>
        <v>13</v>
      </c>
      <c r="AJ19" s="23">
        <f t="shared" si="11"/>
        <v>13</v>
      </c>
      <c r="AK19" s="23">
        <f aca="true" t="shared" si="12" ref="AK19:BF19">AK21+AK29</f>
        <v>9</v>
      </c>
      <c r="AL19" s="23">
        <f t="shared" si="12"/>
        <v>0</v>
      </c>
      <c r="AM19" s="23">
        <f t="shared" si="12"/>
        <v>0</v>
      </c>
      <c r="AN19" s="23">
        <f t="shared" si="12"/>
        <v>0</v>
      </c>
      <c r="AO19" s="23">
        <f t="shared" si="12"/>
        <v>0</v>
      </c>
      <c r="AP19" s="23">
        <f t="shared" si="12"/>
        <v>0</v>
      </c>
      <c r="AQ19" s="23">
        <f t="shared" si="12"/>
        <v>0</v>
      </c>
      <c r="AR19" s="23">
        <f t="shared" si="12"/>
        <v>10</v>
      </c>
      <c r="AS19" s="23">
        <f t="shared" si="12"/>
        <v>13</v>
      </c>
      <c r="AT19" s="23">
        <f t="shared" si="12"/>
        <v>7</v>
      </c>
      <c r="AU19" s="23">
        <f t="shared" si="12"/>
        <v>0</v>
      </c>
      <c r="AV19" s="23">
        <f t="shared" si="12"/>
        <v>0</v>
      </c>
      <c r="AW19" s="23">
        <f t="shared" si="12"/>
        <v>0</v>
      </c>
      <c r="AX19" s="23">
        <f t="shared" si="12"/>
        <v>0</v>
      </c>
      <c r="AY19" s="23">
        <f t="shared" si="12"/>
        <v>0</v>
      </c>
      <c r="AZ19" s="23">
        <f t="shared" si="12"/>
        <v>0</v>
      </c>
      <c r="BA19" s="23">
        <f t="shared" si="12"/>
        <v>0</v>
      </c>
      <c r="BB19" s="23">
        <f t="shared" si="12"/>
        <v>0</v>
      </c>
      <c r="BC19" s="23">
        <f t="shared" si="12"/>
        <v>0</v>
      </c>
      <c r="BD19" s="23">
        <f t="shared" si="12"/>
        <v>0</v>
      </c>
      <c r="BE19" s="23">
        <f t="shared" si="12"/>
        <v>0</v>
      </c>
      <c r="BF19" s="23">
        <f t="shared" si="12"/>
        <v>0</v>
      </c>
      <c r="BG19" s="87">
        <f t="shared" si="4"/>
        <v>362</v>
      </c>
    </row>
    <row r="20" spans="1:59" ht="15.75" thickBot="1">
      <c r="A20" s="178"/>
      <c r="B20" s="154" t="s">
        <v>27</v>
      </c>
      <c r="C20" s="135" t="s">
        <v>26</v>
      </c>
      <c r="D20" s="20" t="s">
        <v>4</v>
      </c>
      <c r="E20" s="24">
        <f>E22+E24+E26</f>
        <v>10</v>
      </c>
      <c r="F20" s="24">
        <f aca="true" t="shared" si="13" ref="F20:BF20">F22+F24+F26</f>
        <v>10</v>
      </c>
      <c r="G20" s="24">
        <f t="shared" si="13"/>
        <v>10</v>
      </c>
      <c r="H20" s="24">
        <f t="shared" si="13"/>
        <v>10</v>
      </c>
      <c r="I20" s="24">
        <f t="shared" si="13"/>
        <v>12</v>
      </c>
      <c r="J20" s="24">
        <f t="shared" si="13"/>
        <v>12</v>
      </c>
      <c r="K20" s="24">
        <f t="shared" si="13"/>
        <v>12</v>
      </c>
      <c r="L20" s="24">
        <f t="shared" si="13"/>
        <v>12</v>
      </c>
      <c r="M20" s="24">
        <f t="shared" si="13"/>
        <v>12</v>
      </c>
      <c r="N20" s="24">
        <f t="shared" si="13"/>
        <v>14</v>
      </c>
      <c r="O20" s="24">
        <f t="shared" si="13"/>
        <v>16</v>
      </c>
      <c r="P20" s="24">
        <f t="shared" si="13"/>
        <v>18</v>
      </c>
      <c r="Q20" s="24">
        <f t="shared" si="13"/>
        <v>18</v>
      </c>
      <c r="R20" s="24">
        <f t="shared" si="13"/>
        <v>12</v>
      </c>
      <c r="S20" s="24">
        <f t="shared" si="13"/>
        <v>10</v>
      </c>
      <c r="T20" s="24">
        <f t="shared" si="13"/>
        <v>0</v>
      </c>
      <c r="U20" s="24">
        <f t="shared" si="13"/>
        <v>0</v>
      </c>
      <c r="V20" s="24">
        <f t="shared" si="13"/>
        <v>0</v>
      </c>
      <c r="W20" s="24">
        <f t="shared" si="13"/>
        <v>0</v>
      </c>
      <c r="X20" s="24">
        <f t="shared" si="13"/>
        <v>0</v>
      </c>
      <c r="Y20" s="24">
        <f t="shared" si="13"/>
        <v>0</v>
      </c>
      <c r="Z20" s="24">
        <f t="shared" si="13"/>
        <v>0</v>
      </c>
      <c r="AA20" s="24">
        <f t="shared" si="13"/>
        <v>0</v>
      </c>
      <c r="AB20" s="24">
        <f t="shared" si="13"/>
        <v>0</v>
      </c>
      <c r="AC20" s="24">
        <f t="shared" si="13"/>
        <v>0</v>
      </c>
      <c r="AD20" s="24">
        <f t="shared" si="13"/>
        <v>0</v>
      </c>
      <c r="AE20" s="24">
        <f t="shared" si="13"/>
        <v>0</v>
      </c>
      <c r="AF20" s="24">
        <f t="shared" si="13"/>
        <v>0</v>
      </c>
      <c r="AG20" s="24">
        <f t="shared" si="13"/>
        <v>0</v>
      </c>
      <c r="AH20" s="24">
        <f t="shared" si="13"/>
        <v>0</v>
      </c>
      <c r="AI20" s="24">
        <f t="shared" si="13"/>
        <v>0</v>
      </c>
      <c r="AJ20" s="24">
        <f t="shared" si="13"/>
        <v>0</v>
      </c>
      <c r="AK20" s="24">
        <f t="shared" si="13"/>
        <v>0</v>
      </c>
      <c r="AL20" s="24">
        <f t="shared" si="13"/>
        <v>0</v>
      </c>
      <c r="AM20" s="24">
        <f t="shared" si="13"/>
        <v>0</v>
      </c>
      <c r="AN20" s="24">
        <f t="shared" si="13"/>
        <v>0</v>
      </c>
      <c r="AO20" s="24">
        <f t="shared" si="13"/>
        <v>0</v>
      </c>
      <c r="AP20" s="24">
        <f t="shared" si="13"/>
        <v>0</v>
      </c>
      <c r="AQ20" s="24">
        <f t="shared" si="13"/>
        <v>0</v>
      </c>
      <c r="AR20" s="24">
        <f t="shared" si="13"/>
        <v>0</v>
      </c>
      <c r="AS20" s="24">
        <f t="shared" si="13"/>
        <v>0</v>
      </c>
      <c r="AT20" s="24">
        <f t="shared" si="13"/>
        <v>0</v>
      </c>
      <c r="AU20" s="24">
        <f t="shared" si="13"/>
        <v>0</v>
      </c>
      <c r="AV20" s="24">
        <f t="shared" si="13"/>
        <v>0</v>
      </c>
      <c r="AW20" s="24">
        <f t="shared" si="13"/>
        <v>0</v>
      </c>
      <c r="AX20" s="24">
        <f t="shared" si="13"/>
        <v>0</v>
      </c>
      <c r="AY20" s="24">
        <f t="shared" si="13"/>
        <v>0</v>
      </c>
      <c r="AZ20" s="24">
        <f t="shared" si="13"/>
        <v>0</v>
      </c>
      <c r="BA20" s="24">
        <f t="shared" si="13"/>
        <v>0</v>
      </c>
      <c r="BB20" s="24">
        <f t="shared" si="13"/>
        <v>0</v>
      </c>
      <c r="BC20" s="24">
        <f t="shared" si="13"/>
        <v>0</v>
      </c>
      <c r="BD20" s="24">
        <f t="shared" si="13"/>
        <v>0</v>
      </c>
      <c r="BE20" s="24">
        <f t="shared" si="13"/>
        <v>0</v>
      </c>
      <c r="BF20" s="24">
        <f t="shared" si="13"/>
        <v>0</v>
      </c>
      <c r="BG20" s="87">
        <f t="shared" si="4"/>
        <v>188</v>
      </c>
    </row>
    <row r="21" spans="1:59" ht="15.75" thickBot="1">
      <c r="A21" s="178"/>
      <c r="B21" s="155"/>
      <c r="C21" s="136"/>
      <c r="D21" s="21" t="s">
        <v>5</v>
      </c>
      <c r="E21" s="24">
        <f>E23+E25+E27</f>
        <v>5</v>
      </c>
      <c r="F21" s="24">
        <f aca="true" t="shared" si="14" ref="F21:BF21">F23+F25+F27</f>
        <v>5</v>
      </c>
      <c r="G21" s="24">
        <f t="shared" si="14"/>
        <v>5</v>
      </c>
      <c r="H21" s="24">
        <f t="shared" si="14"/>
        <v>5</v>
      </c>
      <c r="I21" s="24">
        <f t="shared" si="14"/>
        <v>6</v>
      </c>
      <c r="J21" s="24">
        <f t="shared" si="14"/>
        <v>6</v>
      </c>
      <c r="K21" s="24">
        <f t="shared" si="14"/>
        <v>6</v>
      </c>
      <c r="L21" s="24">
        <f t="shared" si="14"/>
        <v>6</v>
      </c>
      <c r="M21" s="24">
        <f t="shared" si="14"/>
        <v>6</v>
      </c>
      <c r="N21" s="24">
        <f t="shared" si="14"/>
        <v>7</v>
      </c>
      <c r="O21" s="24">
        <f t="shared" si="14"/>
        <v>8</v>
      </c>
      <c r="P21" s="24">
        <f t="shared" si="14"/>
        <v>9</v>
      </c>
      <c r="Q21" s="24">
        <f t="shared" si="14"/>
        <v>9</v>
      </c>
      <c r="R21" s="24">
        <f t="shared" si="14"/>
        <v>3</v>
      </c>
      <c r="S21" s="24">
        <f t="shared" si="14"/>
        <v>5</v>
      </c>
      <c r="T21" s="24">
        <f t="shared" si="14"/>
        <v>0</v>
      </c>
      <c r="U21" s="24">
        <f t="shared" si="14"/>
        <v>0</v>
      </c>
      <c r="V21" s="24">
        <f t="shared" si="14"/>
        <v>0</v>
      </c>
      <c r="W21" s="24">
        <f t="shared" si="14"/>
        <v>0</v>
      </c>
      <c r="X21" s="24">
        <f t="shared" si="14"/>
        <v>0</v>
      </c>
      <c r="Y21" s="24">
        <f t="shared" si="14"/>
        <v>0</v>
      </c>
      <c r="Z21" s="24">
        <f t="shared" si="14"/>
        <v>0</v>
      </c>
      <c r="AA21" s="24">
        <f t="shared" si="14"/>
        <v>0</v>
      </c>
      <c r="AB21" s="24">
        <f t="shared" si="14"/>
        <v>0</v>
      </c>
      <c r="AC21" s="24">
        <f t="shared" si="14"/>
        <v>0</v>
      </c>
      <c r="AD21" s="24">
        <f t="shared" si="14"/>
        <v>0</v>
      </c>
      <c r="AE21" s="24">
        <f t="shared" si="14"/>
        <v>0</v>
      </c>
      <c r="AF21" s="24">
        <f t="shared" si="14"/>
        <v>0</v>
      </c>
      <c r="AG21" s="24">
        <f t="shared" si="14"/>
        <v>0</v>
      </c>
      <c r="AH21" s="24">
        <f t="shared" si="14"/>
        <v>0</v>
      </c>
      <c r="AI21" s="24">
        <f t="shared" si="14"/>
        <v>0</v>
      </c>
      <c r="AJ21" s="24">
        <f t="shared" si="14"/>
        <v>0</v>
      </c>
      <c r="AK21" s="24">
        <f t="shared" si="14"/>
        <v>0</v>
      </c>
      <c r="AL21" s="24">
        <f t="shared" si="14"/>
        <v>0</v>
      </c>
      <c r="AM21" s="24">
        <f t="shared" si="14"/>
        <v>0</v>
      </c>
      <c r="AN21" s="24">
        <f t="shared" si="14"/>
        <v>0</v>
      </c>
      <c r="AO21" s="24">
        <f t="shared" si="14"/>
        <v>0</v>
      </c>
      <c r="AP21" s="24">
        <f t="shared" si="14"/>
        <v>0</v>
      </c>
      <c r="AQ21" s="24">
        <f t="shared" si="14"/>
        <v>0</v>
      </c>
      <c r="AR21" s="24">
        <f t="shared" si="14"/>
        <v>0</v>
      </c>
      <c r="AS21" s="24">
        <f t="shared" si="14"/>
        <v>0</v>
      </c>
      <c r="AT21" s="24">
        <f t="shared" si="14"/>
        <v>0</v>
      </c>
      <c r="AU21" s="24">
        <f t="shared" si="14"/>
        <v>0</v>
      </c>
      <c r="AV21" s="24">
        <f t="shared" si="14"/>
        <v>0</v>
      </c>
      <c r="AW21" s="24">
        <f t="shared" si="14"/>
        <v>0</v>
      </c>
      <c r="AX21" s="24">
        <f t="shared" si="14"/>
        <v>0</v>
      </c>
      <c r="AY21" s="24">
        <f t="shared" si="14"/>
        <v>0</v>
      </c>
      <c r="AZ21" s="24">
        <f t="shared" si="14"/>
        <v>0</v>
      </c>
      <c r="BA21" s="24">
        <f t="shared" si="14"/>
        <v>0</v>
      </c>
      <c r="BB21" s="24">
        <f t="shared" si="14"/>
        <v>0</v>
      </c>
      <c r="BC21" s="24">
        <f t="shared" si="14"/>
        <v>0</v>
      </c>
      <c r="BD21" s="24">
        <f t="shared" si="14"/>
        <v>0</v>
      </c>
      <c r="BE21" s="24">
        <f t="shared" si="14"/>
        <v>0</v>
      </c>
      <c r="BF21" s="24">
        <f t="shared" si="14"/>
        <v>0</v>
      </c>
      <c r="BG21" s="87">
        <f t="shared" si="4"/>
        <v>91</v>
      </c>
    </row>
    <row r="22" spans="1:59" ht="15.75" thickBot="1">
      <c r="A22" s="178"/>
      <c r="B22" s="137" t="s">
        <v>132</v>
      </c>
      <c r="C22" s="139" t="s">
        <v>131</v>
      </c>
      <c r="D22" s="26" t="s">
        <v>4</v>
      </c>
      <c r="E22" s="31">
        <v>4</v>
      </c>
      <c r="F22" s="31">
        <v>4</v>
      </c>
      <c r="G22" s="31">
        <v>4</v>
      </c>
      <c r="H22" s="31">
        <v>4</v>
      </c>
      <c r="I22" s="31">
        <v>4</v>
      </c>
      <c r="J22" s="31">
        <v>4</v>
      </c>
      <c r="K22" s="31">
        <v>4</v>
      </c>
      <c r="L22" s="31">
        <v>4</v>
      </c>
      <c r="M22" s="31">
        <v>4</v>
      </c>
      <c r="N22" s="31">
        <v>4</v>
      </c>
      <c r="O22" s="31">
        <v>4</v>
      </c>
      <c r="P22" s="31">
        <v>4</v>
      </c>
      <c r="Q22" s="31"/>
      <c r="R22" s="31"/>
      <c r="S22" s="31"/>
      <c r="T22" s="27"/>
      <c r="U22" s="26"/>
      <c r="V22" s="51">
        <v>0</v>
      </c>
      <c r="W22" s="51">
        <v>0</v>
      </c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7"/>
      <c r="AV22" s="26"/>
      <c r="AW22" s="47" t="s">
        <v>94</v>
      </c>
      <c r="AX22" s="47" t="s">
        <v>94</v>
      </c>
      <c r="AY22" s="47" t="s">
        <v>94</v>
      </c>
      <c r="AZ22" s="47" t="s">
        <v>94</v>
      </c>
      <c r="BA22" s="47" t="s">
        <v>94</v>
      </c>
      <c r="BB22" s="47" t="s">
        <v>94</v>
      </c>
      <c r="BC22" s="47" t="s">
        <v>94</v>
      </c>
      <c r="BD22" s="47" t="s">
        <v>94</v>
      </c>
      <c r="BE22" s="47" t="s">
        <v>94</v>
      </c>
      <c r="BF22" s="26"/>
      <c r="BG22" s="26">
        <f t="shared" si="4"/>
        <v>48</v>
      </c>
    </row>
    <row r="23" spans="1:59" ht="15.75" thickBot="1">
      <c r="A23" s="178"/>
      <c r="B23" s="138"/>
      <c r="C23" s="140"/>
      <c r="D23" s="13" t="s">
        <v>5</v>
      </c>
      <c r="E23" s="15">
        <v>2</v>
      </c>
      <c r="F23" s="15">
        <v>2</v>
      </c>
      <c r="G23" s="15">
        <v>2</v>
      </c>
      <c r="H23" s="15">
        <v>2</v>
      </c>
      <c r="I23" s="15">
        <v>2</v>
      </c>
      <c r="J23" s="15">
        <v>2</v>
      </c>
      <c r="K23" s="15">
        <v>2</v>
      </c>
      <c r="L23" s="15">
        <v>2</v>
      </c>
      <c r="M23" s="15">
        <v>2</v>
      </c>
      <c r="N23" s="15">
        <v>2</v>
      </c>
      <c r="O23" s="15">
        <v>2</v>
      </c>
      <c r="P23" s="15">
        <v>2</v>
      </c>
      <c r="Q23" s="15"/>
      <c r="R23" s="15"/>
      <c r="S23" s="15"/>
      <c r="T23" s="15"/>
      <c r="U23" s="13"/>
      <c r="V23" s="39">
        <v>0</v>
      </c>
      <c r="W23" s="39">
        <v>0</v>
      </c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34" t="s">
        <v>94</v>
      </c>
      <c r="AX23" s="34" t="s">
        <v>94</v>
      </c>
      <c r="AY23" s="34" t="s">
        <v>94</v>
      </c>
      <c r="AZ23" s="34" t="s">
        <v>94</v>
      </c>
      <c r="BA23" s="34" t="s">
        <v>94</v>
      </c>
      <c r="BB23" s="34" t="s">
        <v>94</v>
      </c>
      <c r="BC23" s="34" t="s">
        <v>94</v>
      </c>
      <c r="BD23" s="34" t="s">
        <v>94</v>
      </c>
      <c r="BE23" s="34" t="s">
        <v>94</v>
      </c>
      <c r="BF23" s="13"/>
      <c r="BG23" s="26">
        <f t="shared" si="4"/>
        <v>24</v>
      </c>
    </row>
    <row r="24" spans="1:59" ht="15.75" thickBot="1">
      <c r="A24" s="178"/>
      <c r="B24" s="167" t="s">
        <v>133</v>
      </c>
      <c r="C24" s="163" t="s">
        <v>100</v>
      </c>
      <c r="D24" s="26" t="s">
        <v>4</v>
      </c>
      <c r="E24" s="15"/>
      <c r="F24" s="15"/>
      <c r="G24" s="15"/>
      <c r="H24" s="15"/>
      <c r="I24" s="15">
        <v>2</v>
      </c>
      <c r="J24" s="15">
        <v>2</v>
      </c>
      <c r="K24" s="15">
        <v>2</v>
      </c>
      <c r="L24" s="15">
        <v>2</v>
      </c>
      <c r="M24" s="15">
        <v>2</v>
      </c>
      <c r="N24" s="15">
        <v>4</v>
      </c>
      <c r="O24" s="15">
        <v>4</v>
      </c>
      <c r="P24" s="15">
        <v>6</v>
      </c>
      <c r="Q24" s="15">
        <v>10</v>
      </c>
      <c r="R24" s="15">
        <v>4</v>
      </c>
      <c r="S24" s="15">
        <v>10</v>
      </c>
      <c r="T24" s="15"/>
      <c r="U24" s="13"/>
      <c r="V24" s="39">
        <v>0</v>
      </c>
      <c r="W24" s="39">
        <v>0</v>
      </c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34" t="s">
        <v>94</v>
      </c>
      <c r="AX24" s="34" t="s">
        <v>94</v>
      </c>
      <c r="AY24" s="34" t="s">
        <v>94</v>
      </c>
      <c r="AZ24" s="34" t="s">
        <v>94</v>
      </c>
      <c r="BA24" s="34" t="s">
        <v>94</v>
      </c>
      <c r="BB24" s="34" t="s">
        <v>94</v>
      </c>
      <c r="BC24" s="34" t="s">
        <v>94</v>
      </c>
      <c r="BD24" s="34" t="s">
        <v>94</v>
      </c>
      <c r="BE24" s="34" t="s">
        <v>94</v>
      </c>
      <c r="BF24" s="13"/>
      <c r="BG24" s="26">
        <f t="shared" si="4"/>
        <v>48</v>
      </c>
    </row>
    <row r="25" spans="1:59" ht="15.75" thickBot="1">
      <c r="A25" s="178"/>
      <c r="B25" s="132"/>
      <c r="C25" s="164"/>
      <c r="D25" s="13" t="s">
        <v>5</v>
      </c>
      <c r="E25" s="15"/>
      <c r="F25" s="15"/>
      <c r="G25" s="15"/>
      <c r="H25" s="15"/>
      <c r="I25" s="15">
        <v>1</v>
      </c>
      <c r="J25" s="15">
        <v>1</v>
      </c>
      <c r="K25" s="15">
        <v>1</v>
      </c>
      <c r="L25" s="15">
        <v>1</v>
      </c>
      <c r="M25" s="15">
        <v>1</v>
      </c>
      <c r="N25" s="15">
        <v>2</v>
      </c>
      <c r="O25" s="15">
        <v>2</v>
      </c>
      <c r="P25" s="15">
        <v>3</v>
      </c>
      <c r="Q25" s="15">
        <v>5</v>
      </c>
      <c r="R25" s="15">
        <v>2</v>
      </c>
      <c r="S25" s="15">
        <v>5</v>
      </c>
      <c r="T25" s="15"/>
      <c r="U25" s="13"/>
      <c r="V25" s="39">
        <v>0</v>
      </c>
      <c r="W25" s="39">
        <v>0</v>
      </c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34" t="s">
        <v>94</v>
      </c>
      <c r="AX25" s="34" t="s">
        <v>94</v>
      </c>
      <c r="AY25" s="34" t="s">
        <v>94</v>
      </c>
      <c r="AZ25" s="34" t="s">
        <v>94</v>
      </c>
      <c r="BA25" s="34" t="s">
        <v>94</v>
      </c>
      <c r="BB25" s="34" t="s">
        <v>94</v>
      </c>
      <c r="BC25" s="34" t="s">
        <v>94</v>
      </c>
      <c r="BD25" s="34" t="s">
        <v>94</v>
      </c>
      <c r="BE25" s="34" t="s">
        <v>94</v>
      </c>
      <c r="BF25" s="13"/>
      <c r="BG25" s="26">
        <f t="shared" si="4"/>
        <v>24</v>
      </c>
    </row>
    <row r="26" spans="1:59" ht="15" customHeight="1" thickBot="1">
      <c r="A26" s="178"/>
      <c r="B26" s="137" t="s">
        <v>134</v>
      </c>
      <c r="C26" s="163" t="s">
        <v>112</v>
      </c>
      <c r="D26" s="13" t="s">
        <v>5</v>
      </c>
      <c r="E26" s="12">
        <v>6</v>
      </c>
      <c r="F26" s="12">
        <v>6</v>
      </c>
      <c r="G26" s="12">
        <v>6</v>
      </c>
      <c r="H26" s="12">
        <v>6</v>
      </c>
      <c r="I26" s="12">
        <v>6</v>
      </c>
      <c r="J26" s="12">
        <v>6</v>
      </c>
      <c r="K26" s="12">
        <v>6</v>
      </c>
      <c r="L26" s="12">
        <v>6</v>
      </c>
      <c r="M26" s="12">
        <v>6</v>
      </c>
      <c r="N26" s="12">
        <v>6</v>
      </c>
      <c r="O26" s="12">
        <v>8</v>
      </c>
      <c r="P26" s="12">
        <v>8</v>
      </c>
      <c r="Q26" s="12">
        <v>8</v>
      </c>
      <c r="R26" s="127">
        <v>8</v>
      </c>
      <c r="S26" s="15"/>
      <c r="T26" s="15"/>
      <c r="U26" s="30"/>
      <c r="V26" s="39">
        <v>0</v>
      </c>
      <c r="W26" s="39">
        <v>0</v>
      </c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3"/>
      <c r="AP26" s="13"/>
      <c r="AQ26" s="13"/>
      <c r="AR26" s="13"/>
      <c r="AS26" s="25"/>
      <c r="AT26" s="13"/>
      <c r="AU26" s="13"/>
      <c r="AV26" s="13"/>
      <c r="AW26" s="34" t="s">
        <v>94</v>
      </c>
      <c r="AX26" s="34" t="s">
        <v>94</v>
      </c>
      <c r="AY26" s="34" t="s">
        <v>94</v>
      </c>
      <c r="AZ26" s="34" t="s">
        <v>94</v>
      </c>
      <c r="BA26" s="34" t="s">
        <v>94</v>
      </c>
      <c r="BB26" s="34" t="s">
        <v>94</v>
      </c>
      <c r="BC26" s="34" t="s">
        <v>94</v>
      </c>
      <c r="BD26" s="34" t="s">
        <v>94</v>
      </c>
      <c r="BE26" s="34" t="s">
        <v>94</v>
      </c>
      <c r="BF26" s="13"/>
      <c r="BG26" s="26">
        <f t="shared" si="4"/>
        <v>92</v>
      </c>
    </row>
    <row r="27" spans="1:59" ht="15.75" thickBot="1">
      <c r="A27" s="178"/>
      <c r="B27" s="138"/>
      <c r="C27" s="164"/>
      <c r="D27" s="52" t="s">
        <v>4</v>
      </c>
      <c r="E27" s="12">
        <v>3</v>
      </c>
      <c r="F27" s="12">
        <v>3</v>
      </c>
      <c r="G27" s="12">
        <v>3</v>
      </c>
      <c r="H27" s="12">
        <v>3</v>
      </c>
      <c r="I27" s="12">
        <v>3</v>
      </c>
      <c r="J27" s="12">
        <v>3</v>
      </c>
      <c r="K27" s="12">
        <v>3</v>
      </c>
      <c r="L27" s="12">
        <v>3</v>
      </c>
      <c r="M27" s="12">
        <v>3</v>
      </c>
      <c r="N27" s="12">
        <v>3</v>
      </c>
      <c r="O27" s="12">
        <v>4</v>
      </c>
      <c r="P27" s="12">
        <v>4</v>
      </c>
      <c r="Q27" s="12">
        <v>4</v>
      </c>
      <c r="R27" s="53">
        <v>1</v>
      </c>
      <c r="S27" s="53"/>
      <c r="T27" s="53"/>
      <c r="U27" s="52"/>
      <c r="V27" s="48">
        <v>0</v>
      </c>
      <c r="W27" s="48">
        <v>0</v>
      </c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110"/>
      <c r="AT27" s="53"/>
      <c r="AU27" s="53"/>
      <c r="AV27" s="53"/>
      <c r="AW27" s="54" t="s">
        <v>94</v>
      </c>
      <c r="AX27" s="54" t="s">
        <v>94</v>
      </c>
      <c r="AY27" s="54" t="s">
        <v>94</v>
      </c>
      <c r="AZ27" s="54" t="s">
        <v>94</v>
      </c>
      <c r="BA27" s="54" t="s">
        <v>94</v>
      </c>
      <c r="BB27" s="54" t="s">
        <v>94</v>
      </c>
      <c r="BC27" s="54" t="s">
        <v>94</v>
      </c>
      <c r="BD27" s="54" t="s">
        <v>94</v>
      </c>
      <c r="BE27" s="54" t="s">
        <v>94</v>
      </c>
      <c r="BF27" s="52"/>
      <c r="BG27" s="26">
        <f t="shared" si="4"/>
        <v>43</v>
      </c>
    </row>
    <row r="28" spans="1:59" ht="15.75" thickBot="1">
      <c r="A28" s="178"/>
      <c r="B28" s="184" t="s">
        <v>101</v>
      </c>
      <c r="C28" s="186" t="s">
        <v>102</v>
      </c>
      <c r="D28" s="55" t="s">
        <v>4</v>
      </c>
      <c r="E28" s="56">
        <f aca="true" t="shared" si="15" ref="E28:AJ28">E30+E38+E46</f>
        <v>18</v>
      </c>
      <c r="F28" s="56">
        <f t="shared" si="15"/>
        <v>18</v>
      </c>
      <c r="G28" s="56">
        <f t="shared" si="15"/>
        <v>18</v>
      </c>
      <c r="H28" s="56">
        <f t="shared" si="15"/>
        <v>18</v>
      </c>
      <c r="I28" s="56">
        <f t="shared" si="15"/>
        <v>16</v>
      </c>
      <c r="J28" s="56">
        <f t="shared" si="15"/>
        <v>16</v>
      </c>
      <c r="K28" s="56">
        <f t="shared" si="15"/>
        <v>16</v>
      </c>
      <c r="L28" s="56">
        <f t="shared" si="15"/>
        <v>16</v>
      </c>
      <c r="M28" s="56">
        <f t="shared" si="15"/>
        <v>16</v>
      </c>
      <c r="N28" s="56">
        <f t="shared" si="15"/>
        <v>14</v>
      </c>
      <c r="O28" s="56">
        <f t="shared" si="15"/>
        <v>12</v>
      </c>
      <c r="P28" s="56">
        <f t="shared" si="15"/>
        <v>12</v>
      </c>
      <c r="Q28" s="56">
        <f t="shared" si="15"/>
        <v>12</v>
      </c>
      <c r="R28" s="56">
        <f t="shared" si="15"/>
        <v>14</v>
      </c>
      <c r="S28" s="56">
        <f t="shared" si="15"/>
        <v>16</v>
      </c>
      <c r="T28" s="56">
        <f t="shared" si="15"/>
        <v>36</v>
      </c>
      <c r="U28" s="56">
        <f t="shared" si="15"/>
        <v>36</v>
      </c>
      <c r="V28" s="56">
        <f t="shared" si="15"/>
        <v>0</v>
      </c>
      <c r="W28" s="56">
        <f t="shared" si="15"/>
        <v>0</v>
      </c>
      <c r="X28" s="56">
        <f t="shared" si="15"/>
        <v>36</v>
      </c>
      <c r="Y28" s="56">
        <f t="shared" si="15"/>
        <v>36</v>
      </c>
      <c r="Z28" s="56">
        <f t="shared" si="15"/>
        <v>36</v>
      </c>
      <c r="AA28" s="56">
        <f t="shared" si="15"/>
        <v>36</v>
      </c>
      <c r="AB28" s="56">
        <f t="shared" si="15"/>
        <v>24</v>
      </c>
      <c r="AC28" s="56">
        <f t="shared" si="15"/>
        <v>26</v>
      </c>
      <c r="AD28" s="56">
        <f t="shared" si="15"/>
        <v>26</v>
      </c>
      <c r="AE28" s="56">
        <f t="shared" si="15"/>
        <v>26</v>
      </c>
      <c r="AF28" s="56">
        <f t="shared" si="15"/>
        <v>26</v>
      </c>
      <c r="AG28" s="56">
        <f t="shared" si="15"/>
        <v>26</v>
      </c>
      <c r="AH28" s="56">
        <f t="shared" si="15"/>
        <v>26</v>
      </c>
      <c r="AI28" s="56">
        <f t="shared" si="15"/>
        <v>26</v>
      </c>
      <c r="AJ28" s="56">
        <f t="shared" si="15"/>
        <v>26</v>
      </c>
      <c r="AK28" s="56">
        <f aca="true" t="shared" si="16" ref="AK28:BF28">AK30+AK38+AK46</f>
        <v>18</v>
      </c>
      <c r="AL28" s="56">
        <f t="shared" si="16"/>
        <v>36</v>
      </c>
      <c r="AM28" s="56">
        <f t="shared" si="16"/>
        <v>36</v>
      </c>
      <c r="AN28" s="56">
        <f t="shared" si="16"/>
        <v>36</v>
      </c>
      <c r="AO28" s="56">
        <f t="shared" si="16"/>
        <v>36</v>
      </c>
      <c r="AP28" s="56">
        <f t="shared" si="16"/>
        <v>36</v>
      </c>
      <c r="AQ28" s="56">
        <f t="shared" si="16"/>
        <v>36</v>
      </c>
      <c r="AR28" s="56">
        <f t="shared" si="16"/>
        <v>20</v>
      </c>
      <c r="AS28" s="56">
        <f t="shared" si="16"/>
        <v>26</v>
      </c>
      <c r="AT28" s="56">
        <f t="shared" si="16"/>
        <v>14</v>
      </c>
      <c r="AU28" s="56">
        <f t="shared" si="16"/>
        <v>24</v>
      </c>
      <c r="AV28" s="56">
        <f t="shared" si="16"/>
        <v>12</v>
      </c>
      <c r="AW28" s="56">
        <f t="shared" si="16"/>
        <v>0</v>
      </c>
      <c r="AX28" s="56">
        <f t="shared" si="16"/>
        <v>0</v>
      </c>
      <c r="AY28" s="56">
        <f t="shared" si="16"/>
        <v>0</v>
      </c>
      <c r="AZ28" s="56">
        <f t="shared" si="16"/>
        <v>0</v>
      </c>
      <c r="BA28" s="56">
        <f t="shared" si="16"/>
        <v>0</v>
      </c>
      <c r="BB28" s="56">
        <f t="shared" si="16"/>
        <v>0</v>
      </c>
      <c r="BC28" s="56">
        <f t="shared" si="16"/>
        <v>0</v>
      </c>
      <c r="BD28" s="56">
        <f t="shared" si="16"/>
        <v>0</v>
      </c>
      <c r="BE28" s="56">
        <f t="shared" si="16"/>
        <v>0</v>
      </c>
      <c r="BF28" s="56">
        <f t="shared" si="16"/>
        <v>0</v>
      </c>
      <c r="BG28" s="87">
        <f t="shared" si="4"/>
        <v>1010</v>
      </c>
    </row>
    <row r="29" spans="1:59" ht="15.75" thickBot="1">
      <c r="A29" s="178"/>
      <c r="B29" s="185"/>
      <c r="C29" s="134"/>
      <c r="D29" s="57" t="s">
        <v>5</v>
      </c>
      <c r="E29" s="56">
        <f>E31+E39+E47</f>
        <v>9</v>
      </c>
      <c r="F29" s="56">
        <f aca="true" t="shared" si="17" ref="F29:BF29">F31+F39+F47</f>
        <v>9</v>
      </c>
      <c r="G29" s="56">
        <f t="shared" si="17"/>
        <v>9</v>
      </c>
      <c r="H29" s="56">
        <f t="shared" si="17"/>
        <v>9</v>
      </c>
      <c r="I29" s="56">
        <f t="shared" si="17"/>
        <v>8</v>
      </c>
      <c r="J29" s="56">
        <f t="shared" si="17"/>
        <v>8</v>
      </c>
      <c r="K29" s="56">
        <f t="shared" si="17"/>
        <v>8</v>
      </c>
      <c r="L29" s="56">
        <f t="shared" si="17"/>
        <v>8</v>
      </c>
      <c r="M29" s="56">
        <f t="shared" si="17"/>
        <v>8</v>
      </c>
      <c r="N29" s="56">
        <f t="shared" si="17"/>
        <v>7</v>
      </c>
      <c r="O29" s="56">
        <f t="shared" si="17"/>
        <v>6</v>
      </c>
      <c r="P29" s="56">
        <f t="shared" si="17"/>
        <v>6</v>
      </c>
      <c r="Q29" s="56">
        <f t="shared" si="17"/>
        <v>6</v>
      </c>
      <c r="R29" s="56">
        <f t="shared" si="17"/>
        <v>7</v>
      </c>
      <c r="S29" s="56">
        <f t="shared" si="17"/>
        <v>8</v>
      </c>
      <c r="T29" s="56">
        <f t="shared" si="17"/>
        <v>0</v>
      </c>
      <c r="U29" s="56">
        <f t="shared" si="17"/>
        <v>0</v>
      </c>
      <c r="V29" s="56">
        <f t="shared" si="17"/>
        <v>0</v>
      </c>
      <c r="W29" s="56">
        <f t="shared" si="17"/>
        <v>0</v>
      </c>
      <c r="X29" s="56">
        <f t="shared" si="17"/>
        <v>0</v>
      </c>
      <c r="Y29" s="56">
        <f t="shared" si="17"/>
        <v>0</v>
      </c>
      <c r="Z29" s="56">
        <f t="shared" si="17"/>
        <v>0</v>
      </c>
      <c r="AA29" s="56">
        <f t="shared" si="17"/>
        <v>0</v>
      </c>
      <c r="AB29" s="56">
        <f t="shared" si="17"/>
        <v>12</v>
      </c>
      <c r="AC29" s="56">
        <f t="shared" si="17"/>
        <v>13</v>
      </c>
      <c r="AD29" s="56">
        <f t="shared" si="17"/>
        <v>13</v>
      </c>
      <c r="AE29" s="56">
        <f t="shared" si="17"/>
        <v>13</v>
      </c>
      <c r="AF29" s="56">
        <f t="shared" si="17"/>
        <v>13</v>
      </c>
      <c r="AG29" s="56">
        <f t="shared" si="17"/>
        <v>13</v>
      </c>
      <c r="AH29" s="56">
        <f t="shared" si="17"/>
        <v>13</v>
      </c>
      <c r="AI29" s="56">
        <f t="shared" si="17"/>
        <v>13</v>
      </c>
      <c r="AJ29" s="56">
        <f t="shared" si="17"/>
        <v>13</v>
      </c>
      <c r="AK29" s="56">
        <f t="shared" si="17"/>
        <v>9</v>
      </c>
      <c r="AL29" s="56">
        <f t="shared" si="17"/>
        <v>0</v>
      </c>
      <c r="AM29" s="56">
        <f t="shared" si="17"/>
        <v>0</v>
      </c>
      <c r="AN29" s="56">
        <f t="shared" si="17"/>
        <v>0</v>
      </c>
      <c r="AO29" s="56">
        <f t="shared" si="17"/>
        <v>0</v>
      </c>
      <c r="AP29" s="56">
        <f t="shared" si="17"/>
        <v>0</v>
      </c>
      <c r="AQ29" s="56">
        <f t="shared" si="17"/>
        <v>0</v>
      </c>
      <c r="AR29" s="56">
        <f t="shared" si="17"/>
        <v>10</v>
      </c>
      <c r="AS29" s="56">
        <f t="shared" si="17"/>
        <v>13</v>
      </c>
      <c r="AT29" s="56">
        <f t="shared" si="17"/>
        <v>7</v>
      </c>
      <c r="AU29" s="56">
        <f t="shared" si="17"/>
        <v>0</v>
      </c>
      <c r="AV29" s="56">
        <f t="shared" si="17"/>
        <v>0</v>
      </c>
      <c r="AW29" s="56">
        <f aca="true" t="shared" si="18" ref="AW29:BE29">AW31+AW39+AW47</f>
        <v>0</v>
      </c>
      <c r="AX29" s="56">
        <f t="shared" si="18"/>
        <v>0</v>
      </c>
      <c r="AY29" s="56">
        <f t="shared" si="18"/>
        <v>0</v>
      </c>
      <c r="AZ29" s="56">
        <f t="shared" si="18"/>
        <v>0</v>
      </c>
      <c r="BA29" s="56">
        <f t="shared" si="18"/>
        <v>0</v>
      </c>
      <c r="BB29" s="56">
        <f t="shared" si="18"/>
        <v>0</v>
      </c>
      <c r="BC29" s="56">
        <f t="shared" si="18"/>
        <v>0</v>
      </c>
      <c r="BD29" s="56">
        <f t="shared" si="18"/>
        <v>0</v>
      </c>
      <c r="BE29" s="56">
        <f t="shared" si="18"/>
        <v>0</v>
      </c>
      <c r="BF29" s="56">
        <f t="shared" si="17"/>
        <v>0</v>
      </c>
      <c r="BG29" s="87">
        <f t="shared" si="4"/>
        <v>271</v>
      </c>
    </row>
    <row r="30" spans="1:60" ht="18.75" customHeight="1" thickBot="1">
      <c r="A30" s="178"/>
      <c r="B30" s="184" t="s">
        <v>103</v>
      </c>
      <c r="C30" s="135" t="s">
        <v>135</v>
      </c>
      <c r="D30" s="20" t="s">
        <v>4</v>
      </c>
      <c r="E30" s="58">
        <f>E32+E34+E36+E37</f>
        <v>18</v>
      </c>
      <c r="F30" s="58">
        <f aca="true" t="shared" si="19" ref="F30:U30">F32+F34+F36+F37</f>
        <v>18</v>
      </c>
      <c r="G30" s="58">
        <f t="shared" si="19"/>
        <v>18</v>
      </c>
      <c r="H30" s="58">
        <f t="shared" si="19"/>
        <v>18</v>
      </c>
      <c r="I30" s="58">
        <f t="shared" si="19"/>
        <v>16</v>
      </c>
      <c r="J30" s="58">
        <f t="shared" si="19"/>
        <v>16</v>
      </c>
      <c r="K30" s="58">
        <f t="shared" si="19"/>
        <v>16</v>
      </c>
      <c r="L30" s="58">
        <f t="shared" si="19"/>
        <v>16</v>
      </c>
      <c r="M30" s="58">
        <f t="shared" si="19"/>
        <v>16</v>
      </c>
      <c r="N30" s="58">
        <f t="shared" si="19"/>
        <v>14</v>
      </c>
      <c r="O30" s="58">
        <f t="shared" si="19"/>
        <v>12</v>
      </c>
      <c r="P30" s="58">
        <f t="shared" si="19"/>
        <v>12</v>
      </c>
      <c r="Q30" s="58">
        <f t="shared" si="19"/>
        <v>12</v>
      </c>
      <c r="R30" s="58">
        <f t="shared" si="19"/>
        <v>14</v>
      </c>
      <c r="S30" s="58">
        <f t="shared" si="19"/>
        <v>16</v>
      </c>
      <c r="T30" s="58">
        <f t="shared" si="19"/>
        <v>36</v>
      </c>
      <c r="U30" s="58">
        <f t="shared" si="19"/>
        <v>36</v>
      </c>
      <c r="V30" s="58">
        <f aca="true" t="shared" si="20" ref="V30:BF30">V32+V34+V37</f>
        <v>0</v>
      </c>
      <c r="W30" s="58">
        <f t="shared" si="20"/>
        <v>0</v>
      </c>
      <c r="X30" s="58">
        <f t="shared" si="20"/>
        <v>36</v>
      </c>
      <c r="Y30" s="58">
        <f t="shared" si="20"/>
        <v>36</v>
      </c>
      <c r="Z30" s="58">
        <f t="shared" si="20"/>
        <v>36</v>
      </c>
      <c r="AA30" s="58">
        <f t="shared" si="20"/>
        <v>36</v>
      </c>
      <c r="AB30" s="58">
        <f t="shared" si="20"/>
        <v>0</v>
      </c>
      <c r="AC30" s="58">
        <f t="shared" si="20"/>
        <v>0</v>
      </c>
      <c r="AD30" s="58">
        <f t="shared" si="20"/>
        <v>0</v>
      </c>
      <c r="AE30" s="58">
        <f t="shared" si="20"/>
        <v>0</v>
      </c>
      <c r="AF30" s="58">
        <f t="shared" si="20"/>
        <v>0</v>
      </c>
      <c r="AG30" s="58">
        <f t="shared" si="20"/>
        <v>0</v>
      </c>
      <c r="AH30" s="58">
        <f t="shared" si="20"/>
        <v>0</v>
      </c>
      <c r="AI30" s="58">
        <f t="shared" si="20"/>
        <v>0</v>
      </c>
      <c r="AJ30" s="58">
        <f t="shared" si="20"/>
        <v>0</v>
      </c>
      <c r="AK30" s="58">
        <f t="shared" si="20"/>
        <v>0</v>
      </c>
      <c r="AL30" s="58">
        <f t="shared" si="20"/>
        <v>0</v>
      </c>
      <c r="AM30" s="58">
        <f t="shared" si="20"/>
        <v>0</v>
      </c>
      <c r="AN30" s="58">
        <f t="shared" si="20"/>
        <v>0</v>
      </c>
      <c r="AO30" s="58">
        <f t="shared" si="20"/>
        <v>0</v>
      </c>
      <c r="AP30" s="58">
        <f t="shared" si="20"/>
        <v>0</v>
      </c>
      <c r="AQ30" s="58">
        <f t="shared" si="20"/>
        <v>0</v>
      </c>
      <c r="AR30" s="58">
        <f t="shared" si="20"/>
        <v>0</v>
      </c>
      <c r="AS30" s="58">
        <f t="shared" si="20"/>
        <v>0</v>
      </c>
      <c r="AT30" s="58">
        <f t="shared" si="20"/>
        <v>0</v>
      </c>
      <c r="AU30" s="58">
        <f t="shared" si="20"/>
        <v>0</v>
      </c>
      <c r="AV30" s="58">
        <f t="shared" si="20"/>
        <v>0</v>
      </c>
      <c r="AW30" s="58">
        <f t="shared" si="20"/>
        <v>0</v>
      </c>
      <c r="AX30" s="58">
        <f t="shared" si="20"/>
        <v>0</v>
      </c>
      <c r="AY30" s="58">
        <f t="shared" si="20"/>
        <v>0</v>
      </c>
      <c r="AZ30" s="58">
        <f t="shared" si="20"/>
        <v>0</v>
      </c>
      <c r="BA30" s="58">
        <f t="shared" si="20"/>
        <v>0</v>
      </c>
      <c r="BB30" s="58">
        <f t="shared" si="20"/>
        <v>0</v>
      </c>
      <c r="BC30" s="58">
        <f t="shared" si="20"/>
        <v>0</v>
      </c>
      <c r="BD30" s="58">
        <f t="shared" si="20"/>
        <v>0</v>
      </c>
      <c r="BE30" s="58">
        <f t="shared" si="20"/>
        <v>0</v>
      </c>
      <c r="BF30" s="58">
        <f t="shared" si="20"/>
        <v>0</v>
      </c>
      <c r="BG30" s="87">
        <f t="shared" si="4"/>
        <v>448</v>
      </c>
      <c r="BH30" s="59"/>
    </row>
    <row r="31" spans="1:59" ht="16.5" customHeight="1" thickBot="1">
      <c r="A31" s="178"/>
      <c r="B31" s="185"/>
      <c r="C31" s="136"/>
      <c r="D31" s="21" t="s">
        <v>5</v>
      </c>
      <c r="E31" s="58">
        <f>E33+E35+E37+E38</f>
        <v>9</v>
      </c>
      <c r="F31" s="58">
        <f aca="true" t="shared" si="21" ref="F31:U31">F33+F35+F37+F38</f>
        <v>9</v>
      </c>
      <c r="G31" s="58">
        <f t="shared" si="21"/>
        <v>9</v>
      </c>
      <c r="H31" s="58">
        <f t="shared" si="21"/>
        <v>9</v>
      </c>
      <c r="I31" s="58">
        <f t="shared" si="21"/>
        <v>8</v>
      </c>
      <c r="J31" s="58">
        <f t="shared" si="21"/>
        <v>8</v>
      </c>
      <c r="K31" s="58">
        <f t="shared" si="21"/>
        <v>8</v>
      </c>
      <c r="L31" s="58">
        <f t="shared" si="21"/>
        <v>8</v>
      </c>
      <c r="M31" s="58">
        <f t="shared" si="21"/>
        <v>8</v>
      </c>
      <c r="N31" s="58">
        <f t="shared" si="21"/>
        <v>7</v>
      </c>
      <c r="O31" s="58">
        <f t="shared" si="21"/>
        <v>6</v>
      </c>
      <c r="P31" s="58">
        <f t="shared" si="21"/>
        <v>6</v>
      </c>
      <c r="Q31" s="58">
        <f t="shared" si="21"/>
        <v>6</v>
      </c>
      <c r="R31" s="58">
        <f t="shared" si="21"/>
        <v>7</v>
      </c>
      <c r="S31" s="58">
        <f t="shared" si="21"/>
        <v>8</v>
      </c>
      <c r="T31" s="58">
        <f t="shared" si="21"/>
        <v>0</v>
      </c>
      <c r="U31" s="58">
        <f t="shared" si="21"/>
        <v>0</v>
      </c>
      <c r="V31" s="58">
        <f aca="true" t="shared" si="22" ref="V31:BF31">V33+V35</f>
        <v>0</v>
      </c>
      <c r="W31" s="58">
        <f t="shared" si="22"/>
        <v>0</v>
      </c>
      <c r="X31" s="58">
        <f t="shared" si="22"/>
        <v>0</v>
      </c>
      <c r="Y31" s="58">
        <f t="shared" si="22"/>
        <v>0</v>
      </c>
      <c r="Z31" s="58">
        <f t="shared" si="22"/>
        <v>0</v>
      </c>
      <c r="AA31" s="58">
        <f t="shared" si="22"/>
        <v>0</v>
      </c>
      <c r="AB31" s="58">
        <f t="shared" si="22"/>
        <v>0</v>
      </c>
      <c r="AC31" s="58">
        <f t="shared" si="22"/>
        <v>0</v>
      </c>
      <c r="AD31" s="58">
        <f t="shared" si="22"/>
        <v>0</v>
      </c>
      <c r="AE31" s="58">
        <f t="shared" si="22"/>
        <v>0</v>
      </c>
      <c r="AF31" s="58">
        <f t="shared" si="22"/>
        <v>0</v>
      </c>
      <c r="AG31" s="58">
        <f t="shared" si="22"/>
        <v>0</v>
      </c>
      <c r="AH31" s="58">
        <f t="shared" si="22"/>
        <v>0</v>
      </c>
      <c r="AI31" s="58">
        <f t="shared" si="22"/>
        <v>0</v>
      </c>
      <c r="AJ31" s="58">
        <f t="shared" si="22"/>
        <v>0</v>
      </c>
      <c r="AK31" s="58">
        <f t="shared" si="22"/>
        <v>0</v>
      </c>
      <c r="AL31" s="58">
        <f t="shared" si="22"/>
        <v>0</v>
      </c>
      <c r="AM31" s="58">
        <f t="shared" si="22"/>
        <v>0</v>
      </c>
      <c r="AN31" s="58">
        <f t="shared" si="22"/>
        <v>0</v>
      </c>
      <c r="AO31" s="58">
        <f t="shared" si="22"/>
        <v>0</v>
      </c>
      <c r="AP31" s="58">
        <f t="shared" si="22"/>
        <v>0</v>
      </c>
      <c r="AQ31" s="58">
        <f t="shared" si="22"/>
        <v>0</v>
      </c>
      <c r="AR31" s="58">
        <f t="shared" si="22"/>
        <v>0</v>
      </c>
      <c r="AS31" s="58">
        <f t="shared" si="22"/>
        <v>0</v>
      </c>
      <c r="AT31" s="58">
        <f t="shared" si="22"/>
        <v>0</v>
      </c>
      <c r="AU31" s="58">
        <f t="shared" si="22"/>
        <v>0</v>
      </c>
      <c r="AV31" s="58">
        <f t="shared" si="22"/>
        <v>0</v>
      </c>
      <c r="AW31" s="58">
        <f t="shared" si="22"/>
        <v>0</v>
      </c>
      <c r="AX31" s="58">
        <f t="shared" si="22"/>
        <v>0</v>
      </c>
      <c r="AY31" s="58">
        <f t="shared" si="22"/>
        <v>0</v>
      </c>
      <c r="AZ31" s="58">
        <f t="shared" si="22"/>
        <v>0</v>
      </c>
      <c r="BA31" s="58">
        <f t="shared" si="22"/>
        <v>0</v>
      </c>
      <c r="BB31" s="58">
        <f t="shared" si="22"/>
        <v>0</v>
      </c>
      <c r="BC31" s="58">
        <f t="shared" si="22"/>
        <v>0</v>
      </c>
      <c r="BD31" s="58">
        <f t="shared" si="22"/>
        <v>0</v>
      </c>
      <c r="BE31" s="58">
        <f t="shared" si="22"/>
        <v>0</v>
      </c>
      <c r="BF31" s="58">
        <f t="shared" si="22"/>
        <v>0</v>
      </c>
      <c r="BG31" s="87">
        <f t="shared" si="4"/>
        <v>116</v>
      </c>
    </row>
    <row r="32" spans="1:59" ht="16.5" customHeight="1" thickBot="1">
      <c r="A32" s="178"/>
      <c r="B32" s="167" t="s">
        <v>118</v>
      </c>
      <c r="C32" s="163" t="s">
        <v>136</v>
      </c>
      <c r="D32" s="5" t="s">
        <v>4</v>
      </c>
      <c r="E32" s="7">
        <v>18</v>
      </c>
      <c r="F32" s="7">
        <v>18</v>
      </c>
      <c r="G32" s="7">
        <v>18</v>
      </c>
      <c r="H32" s="7">
        <v>18</v>
      </c>
      <c r="I32" s="7">
        <v>16</v>
      </c>
      <c r="J32" s="7">
        <v>16</v>
      </c>
      <c r="K32" s="7">
        <v>8</v>
      </c>
      <c r="L32" s="7">
        <v>8</v>
      </c>
      <c r="M32" s="7">
        <v>8</v>
      </c>
      <c r="N32" s="7">
        <v>8</v>
      </c>
      <c r="O32" s="7">
        <v>6</v>
      </c>
      <c r="P32" s="7">
        <v>6</v>
      </c>
      <c r="Q32" s="7">
        <v>6</v>
      </c>
      <c r="R32" s="7">
        <v>8</v>
      </c>
      <c r="S32" s="7">
        <v>10</v>
      </c>
      <c r="T32" s="23"/>
      <c r="U32" s="23"/>
      <c r="V32" s="58">
        <v>0</v>
      </c>
      <c r="W32" s="58">
        <v>0</v>
      </c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7"/>
      <c r="BG32" s="26">
        <f t="shared" si="4"/>
        <v>172</v>
      </c>
    </row>
    <row r="33" spans="1:59" ht="16.5" customHeight="1" thickBot="1">
      <c r="A33" s="178"/>
      <c r="B33" s="132"/>
      <c r="C33" s="164"/>
      <c r="D33" s="6" t="s">
        <v>5</v>
      </c>
      <c r="E33" s="23">
        <v>9</v>
      </c>
      <c r="F33" s="23">
        <v>9</v>
      </c>
      <c r="G33" s="23">
        <v>9</v>
      </c>
      <c r="H33" s="23">
        <v>9</v>
      </c>
      <c r="I33" s="23">
        <v>8</v>
      </c>
      <c r="J33" s="23">
        <v>8</v>
      </c>
      <c r="K33" s="23">
        <v>4</v>
      </c>
      <c r="L33" s="23">
        <v>4</v>
      </c>
      <c r="M33" s="23">
        <v>4</v>
      </c>
      <c r="N33" s="23">
        <v>4</v>
      </c>
      <c r="O33" s="126">
        <v>3</v>
      </c>
      <c r="P33" s="126">
        <v>3</v>
      </c>
      <c r="Q33" s="126">
        <v>3</v>
      </c>
      <c r="R33" s="126">
        <v>4</v>
      </c>
      <c r="S33" s="7">
        <v>5</v>
      </c>
      <c r="T33" s="23"/>
      <c r="U33" s="23"/>
      <c r="V33" s="58">
        <v>0</v>
      </c>
      <c r="W33" s="58">
        <v>0</v>
      </c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7">
        <v>0</v>
      </c>
      <c r="AX33" s="27">
        <v>0</v>
      </c>
      <c r="AY33" s="27">
        <v>0</v>
      </c>
      <c r="AZ33" s="27">
        <v>0</v>
      </c>
      <c r="BA33" s="27">
        <v>0</v>
      </c>
      <c r="BB33" s="27">
        <v>0</v>
      </c>
      <c r="BC33" s="27">
        <v>0</v>
      </c>
      <c r="BD33" s="27">
        <v>0</v>
      </c>
      <c r="BE33" s="27">
        <v>0</v>
      </c>
      <c r="BF33" s="7"/>
      <c r="BG33" s="26">
        <f t="shared" si="4"/>
        <v>86</v>
      </c>
    </row>
    <row r="34" spans="1:59" ht="18.75" customHeight="1" thickBot="1">
      <c r="A34" s="178"/>
      <c r="B34" s="167" t="s">
        <v>104</v>
      </c>
      <c r="C34" s="163" t="s">
        <v>137</v>
      </c>
      <c r="D34" s="5" t="s">
        <v>4</v>
      </c>
      <c r="E34" s="7"/>
      <c r="F34" s="7"/>
      <c r="G34" s="7"/>
      <c r="H34" s="7"/>
      <c r="I34" s="7"/>
      <c r="J34" s="7"/>
      <c r="K34" s="7">
        <v>8</v>
      </c>
      <c r="L34" s="7">
        <v>8</v>
      </c>
      <c r="M34" s="7">
        <v>8</v>
      </c>
      <c r="N34" s="7">
        <v>6</v>
      </c>
      <c r="O34" s="7">
        <v>6</v>
      </c>
      <c r="P34" s="7">
        <v>6</v>
      </c>
      <c r="Q34" s="7">
        <v>6</v>
      </c>
      <c r="R34" s="7">
        <v>6</v>
      </c>
      <c r="S34" s="60">
        <v>6</v>
      </c>
      <c r="T34" s="7"/>
      <c r="U34" s="7"/>
      <c r="V34" s="58">
        <v>0</v>
      </c>
      <c r="W34" s="58">
        <v>0</v>
      </c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47" t="s">
        <v>94</v>
      </c>
      <c r="AX34" s="47" t="s">
        <v>94</v>
      </c>
      <c r="AY34" s="47" t="s">
        <v>94</v>
      </c>
      <c r="AZ34" s="47" t="s">
        <v>94</v>
      </c>
      <c r="BA34" s="47" t="s">
        <v>94</v>
      </c>
      <c r="BB34" s="47" t="s">
        <v>94</v>
      </c>
      <c r="BC34" s="47" t="s">
        <v>94</v>
      </c>
      <c r="BD34" s="47" t="s">
        <v>94</v>
      </c>
      <c r="BE34" s="47" t="s">
        <v>94</v>
      </c>
      <c r="BF34" s="7"/>
      <c r="BG34" s="26">
        <f t="shared" si="4"/>
        <v>60</v>
      </c>
    </row>
    <row r="35" spans="1:59" ht="17.25" customHeight="1" thickBot="1">
      <c r="A35" s="178"/>
      <c r="B35" s="132"/>
      <c r="C35" s="164"/>
      <c r="D35" s="61" t="s">
        <v>5</v>
      </c>
      <c r="E35" s="7"/>
      <c r="F35" s="7"/>
      <c r="G35" s="7"/>
      <c r="H35" s="7"/>
      <c r="I35" s="7"/>
      <c r="J35" s="7"/>
      <c r="K35" s="7">
        <v>4</v>
      </c>
      <c r="L35" s="7">
        <v>4</v>
      </c>
      <c r="M35" s="7">
        <v>4</v>
      </c>
      <c r="N35" s="7">
        <v>3</v>
      </c>
      <c r="O35" s="7">
        <v>3</v>
      </c>
      <c r="P35" s="7">
        <v>3</v>
      </c>
      <c r="Q35" s="7">
        <v>3</v>
      </c>
      <c r="R35" s="7">
        <v>3</v>
      </c>
      <c r="S35" s="7">
        <v>3</v>
      </c>
      <c r="T35" s="7"/>
      <c r="U35" s="7"/>
      <c r="V35" s="23">
        <f>V38+V40</f>
        <v>0</v>
      </c>
      <c r="W35" s="23">
        <f>W38+W40</f>
        <v>0</v>
      </c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34" t="s">
        <v>94</v>
      </c>
      <c r="AX35" s="34" t="s">
        <v>94</v>
      </c>
      <c r="AY35" s="34" t="s">
        <v>94</v>
      </c>
      <c r="AZ35" s="34" t="s">
        <v>94</v>
      </c>
      <c r="BA35" s="34" t="s">
        <v>94</v>
      </c>
      <c r="BB35" s="34" t="s">
        <v>94</v>
      </c>
      <c r="BC35" s="34" t="s">
        <v>94</v>
      </c>
      <c r="BD35" s="34" t="s">
        <v>94</v>
      </c>
      <c r="BE35" s="34" t="s">
        <v>94</v>
      </c>
      <c r="BF35" s="7"/>
      <c r="BG35" s="26">
        <f t="shared" si="4"/>
        <v>30</v>
      </c>
    </row>
    <row r="36" spans="1:59" ht="17.25" customHeight="1" thickBot="1">
      <c r="A36" s="178"/>
      <c r="B36" s="37" t="s">
        <v>119</v>
      </c>
      <c r="C36" s="38" t="s">
        <v>106</v>
      </c>
      <c r="D36" s="61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27"/>
      <c r="T36" s="27">
        <v>36</v>
      </c>
      <c r="U36" s="27">
        <v>36</v>
      </c>
      <c r="V36" s="23">
        <f>V39+V41</f>
        <v>0</v>
      </c>
      <c r="W36" s="23">
        <f>W39+W41</f>
        <v>0</v>
      </c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34" t="s">
        <v>94</v>
      </c>
      <c r="AX36" s="34" t="s">
        <v>94</v>
      </c>
      <c r="AY36" s="34" t="s">
        <v>94</v>
      </c>
      <c r="AZ36" s="34" t="s">
        <v>94</v>
      </c>
      <c r="BA36" s="34" t="s">
        <v>94</v>
      </c>
      <c r="BB36" s="34" t="s">
        <v>94</v>
      </c>
      <c r="BC36" s="34" t="s">
        <v>94</v>
      </c>
      <c r="BD36" s="34" t="s">
        <v>94</v>
      </c>
      <c r="BE36" s="34" t="s">
        <v>94</v>
      </c>
      <c r="BF36" s="7"/>
      <c r="BG36" s="26">
        <f t="shared" si="4"/>
        <v>72</v>
      </c>
    </row>
    <row r="37" spans="1:59" ht="17.25" customHeight="1" thickBot="1">
      <c r="A37" s="178"/>
      <c r="B37" s="37" t="s">
        <v>157</v>
      </c>
      <c r="C37" s="38" t="s">
        <v>105</v>
      </c>
      <c r="D37" s="6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27"/>
      <c r="T37" s="27"/>
      <c r="U37" s="27"/>
      <c r="V37" s="23">
        <f>V39+V41</f>
        <v>0</v>
      </c>
      <c r="W37" s="23">
        <f>W39+W41</f>
        <v>0</v>
      </c>
      <c r="X37" s="109">
        <v>36</v>
      </c>
      <c r="Y37" s="7">
        <v>36</v>
      </c>
      <c r="Z37" s="7">
        <v>36</v>
      </c>
      <c r="AA37" s="60">
        <v>36</v>
      </c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34" t="s">
        <v>94</v>
      </c>
      <c r="AX37" s="34" t="s">
        <v>94</v>
      </c>
      <c r="AY37" s="34" t="s">
        <v>94</v>
      </c>
      <c r="AZ37" s="34" t="s">
        <v>94</v>
      </c>
      <c r="BA37" s="34" t="s">
        <v>94</v>
      </c>
      <c r="BB37" s="34" t="s">
        <v>94</v>
      </c>
      <c r="BC37" s="34" t="s">
        <v>94</v>
      </c>
      <c r="BD37" s="34" t="s">
        <v>94</v>
      </c>
      <c r="BE37" s="34" t="s">
        <v>94</v>
      </c>
      <c r="BF37" s="7"/>
      <c r="BG37" s="26">
        <f t="shared" si="4"/>
        <v>144</v>
      </c>
    </row>
    <row r="38" spans="1:59" ht="21" customHeight="1" thickBot="1">
      <c r="A38" s="178"/>
      <c r="B38" s="184" t="s">
        <v>153</v>
      </c>
      <c r="C38" s="135" t="s">
        <v>139</v>
      </c>
      <c r="D38" s="42" t="s">
        <v>4</v>
      </c>
      <c r="E38" s="42">
        <f>E40+E42+E44+E45</f>
        <v>0</v>
      </c>
      <c r="F38" s="42">
        <f aca="true" t="shared" si="23" ref="F38:BF38">F40+F42+F44+F45</f>
        <v>0</v>
      </c>
      <c r="G38" s="42">
        <f t="shared" si="23"/>
        <v>0</v>
      </c>
      <c r="H38" s="42">
        <f t="shared" si="23"/>
        <v>0</v>
      </c>
      <c r="I38" s="42">
        <f t="shared" si="23"/>
        <v>0</v>
      </c>
      <c r="J38" s="42">
        <f t="shared" si="23"/>
        <v>0</v>
      </c>
      <c r="K38" s="42">
        <f t="shared" si="23"/>
        <v>0</v>
      </c>
      <c r="L38" s="42">
        <f t="shared" si="23"/>
        <v>0</v>
      </c>
      <c r="M38" s="42">
        <f t="shared" si="23"/>
        <v>0</v>
      </c>
      <c r="N38" s="42">
        <f t="shared" si="23"/>
        <v>0</v>
      </c>
      <c r="O38" s="42">
        <f t="shared" si="23"/>
        <v>0</v>
      </c>
      <c r="P38" s="42">
        <f t="shared" si="23"/>
        <v>0</v>
      </c>
      <c r="Q38" s="42">
        <f t="shared" si="23"/>
        <v>0</v>
      </c>
      <c r="R38" s="42">
        <f t="shared" si="23"/>
        <v>0</v>
      </c>
      <c r="S38" s="42">
        <f t="shared" si="23"/>
        <v>0</v>
      </c>
      <c r="T38" s="42">
        <f t="shared" si="23"/>
        <v>0</v>
      </c>
      <c r="U38" s="42">
        <f t="shared" si="23"/>
        <v>0</v>
      </c>
      <c r="V38" s="42">
        <f t="shared" si="23"/>
        <v>0</v>
      </c>
      <c r="W38" s="42">
        <f t="shared" si="23"/>
        <v>0</v>
      </c>
      <c r="X38" s="42">
        <f t="shared" si="23"/>
        <v>0</v>
      </c>
      <c r="Y38" s="42">
        <f t="shared" si="23"/>
        <v>0</v>
      </c>
      <c r="Z38" s="42">
        <f t="shared" si="23"/>
        <v>0</v>
      </c>
      <c r="AA38" s="42">
        <f t="shared" si="23"/>
        <v>0</v>
      </c>
      <c r="AB38" s="42">
        <f t="shared" si="23"/>
        <v>24</v>
      </c>
      <c r="AC38" s="42">
        <f t="shared" si="23"/>
        <v>26</v>
      </c>
      <c r="AD38" s="42">
        <f t="shared" si="23"/>
        <v>26</v>
      </c>
      <c r="AE38" s="42">
        <f t="shared" si="23"/>
        <v>26</v>
      </c>
      <c r="AF38" s="42">
        <f t="shared" si="23"/>
        <v>26</v>
      </c>
      <c r="AG38" s="42">
        <f t="shared" si="23"/>
        <v>26</v>
      </c>
      <c r="AH38" s="42">
        <f t="shared" si="23"/>
        <v>26</v>
      </c>
      <c r="AI38" s="42">
        <f t="shared" si="23"/>
        <v>26</v>
      </c>
      <c r="AJ38" s="42">
        <f t="shared" si="23"/>
        <v>26</v>
      </c>
      <c r="AK38" s="42">
        <f t="shared" si="23"/>
        <v>18</v>
      </c>
      <c r="AL38" s="42">
        <f t="shared" si="23"/>
        <v>36</v>
      </c>
      <c r="AM38" s="42">
        <f t="shared" si="23"/>
        <v>36</v>
      </c>
      <c r="AN38" s="42">
        <f t="shared" si="23"/>
        <v>36</v>
      </c>
      <c r="AO38" s="42">
        <f t="shared" si="23"/>
        <v>36</v>
      </c>
      <c r="AP38" s="42">
        <f t="shared" si="23"/>
        <v>36</v>
      </c>
      <c r="AQ38" s="42">
        <f t="shared" si="23"/>
        <v>36</v>
      </c>
      <c r="AR38" s="42">
        <f t="shared" si="23"/>
        <v>0</v>
      </c>
      <c r="AS38" s="42">
        <f t="shared" si="23"/>
        <v>0</v>
      </c>
      <c r="AT38" s="42">
        <f t="shared" si="23"/>
        <v>0</v>
      </c>
      <c r="AU38" s="42">
        <f t="shared" si="23"/>
        <v>0</v>
      </c>
      <c r="AV38" s="42">
        <f t="shared" si="23"/>
        <v>0</v>
      </c>
      <c r="AW38" s="42">
        <f t="shared" si="23"/>
        <v>0</v>
      </c>
      <c r="AX38" s="42">
        <f t="shared" si="23"/>
        <v>0</v>
      </c>
      <c r="AY38" s="42">
        <f t="shared" si="23"/>
        <v>0</v>
      </c>
      <c r="AZ38" s="42">
        <f t="shared" si="23"/>
        <v>0</v>
      </c>
      <c r="BA38" s="42">
        <f t="shared" si="23"/>
        <v>0</v>
      </c>
      <c r="BB38" s="42">
        <f t="shared" si="23"/>
        <v>0</v>
      </c>
      <c r="BC38" s="42">
        <f t="shared" si="23"/>
        <v>0</v>
      </c>
      <c r="BD38" s="42">
        <f t="shared" si="23"/>
        <v>0</v>
      </c>
      <c r="BE38" s="42">
        <f t="shared" si="23"/>
        <v>0</v>
      </c>
      <c r="BF38" s="42">
        <f t="shared" si="23"/>
        <v>0</v>
      </c>
      <c r="BG38" s="87">
        <f t="shared" si="4"/>
        <v>466</v>
      </c>
    </row>
    <row r="39" spans="1:59" ht="20.25" customHeight="1" thickBot="1">
      <c r="A39" s="178"/>
      <c r="B39" s="185"/>
      <c r="C39" s="136"/>
      <c r="D39" s="91" t="s">
        <v>5</v>
      </c>
      <c r="E39" s="94">
        <f aca="true" t="shared" si="24" ref="E39:BF39">E41+E43</f>
        <v>0</v>
      </c>
      <c r="F39" s="94">
        <f t="shared" si="24"/>
        <v>0</v>
      </c>
      <c r="G39" s="94">
        <f t="shared" si="24"/>
        <v>0</v>
      </c>
      <c r="H39" s="94">
        <f t="shared" si="24"/>
        <v>0</v>
      </c>
      <c r="I39" s="94">
        <f t="shared" si="24"/>
        <v>0</v>
      </c>
      <c r="J39" s="94">
        <f t="shared" si="24"/>
        <v>0</v>
      </c>
      <c r="K39" s="94">
        <f t="shared" si="24"/>
        <v>0</v>
      </c>
      <c r="L39" s="94">
        <f t="shared" si="24"/>
        <v>0</v>
      </c>
      <c r="M39" s="94">
        <f t="shared" si="24"/>
        <v>0</v>
      </c>
      <c r="N39" s="94">
        <f t="shared" si="24"/>
        <v>0</v>
      </c>
      <c r="O39" s="94">
        <f t="shared" si="24"/>
        <v>0</v>
      </c>
      <c r="P39" s="94">
        <f t="shared" si="24"/>
        <v>0</v>
      </c>
      <c r="Q39" s="94">
        <f t="shared" si="24"/>
        <v>0</v>
      </c>
      <c r="R39" s="94">
        <f t="shared" si="24"/>
        <v>0</v>
      </c>
      <c r="S39" s="94">
        <f t="shared" si="24"/>
        <v>0</v>
      </c>
      <c r="T39" s="94">
        <f t="shared" si="24"/>
        <v>0</v>
      </c>
      <c r="U39" s="94">
        <f t="shared" si="24"/>
        <v>0</v>
      </c>
      <c r="V39" s="94">
        <f t="shared" si="24"/>
        <v>0</v>
      </c>
      <c r="W39" s="94">
        <f t="shared" si="24"/>
        <v>0</v>
      </c>
      <c r="X39" s="94">
        <f t="shared" si="24"/>
        <v>0</v>
      </c>
      <c r="Y39" s="94">
        <f t="shared" si="24"/>
        <v>0</v>
      </c>
      <c r="Z39" s="94">
        <f t="shared" si="24"/>
        <v>0</v>
      </c>
      <c r="AA39" s="94">
        <f t="shared" si="24"/>
        <v>0</v>
      </c>
      <c r="AB39" s="94">
        <f t="shared" si="24"/>
        <v>12</v>
      </c>
      <c r="AC39" s="94">
        <f t="shared" si="24"/>
        <v>13</v>
      </c>
      <c r="AD39" s="94">
        <f t="shared" si="24"/>
        <v>13</v>
      </c>
      <c r="AE39" s="94">
        <f t="shared" si="24"/>
        <v>13</v>
      </c>
      <c r="AF39" s="94">
        <f t="shared" si="24"/>
        <v>13</v>
      </c>
      <c r="AG39" s="94">
        <f t="shared" si="24"/>
        <v>13</v>
      </c>
      <c r="AH39" s="94">
        <f t="shared" si="24"/>
        <v>13</v>
      </c>
      <c r="AI39" s="94">
        <f t="shared" si="24"/>
        <v>13</v>
      </c>
      <c r="AJ39" s="94">
        <f t="shared" si="24"/>
        <v>13</v>
      </c>
      <c r="AK39" s="94">
        <f t="shared" si="24"/>
        <v>9</v>
      </c>
      <c r="AL39" s="94">
        <f t="shared" si="24"/>
        <v>0</v>
      </c>
      <c r="AM39" s="94">
        <f t="shared" si="24"/>
        <v>0</v>
      </c>
      <c r="AN39" s="94">
        <f t="shared" si="24"/>
        <v>0</v>
      </c>
      <c r="AO39" s="94">
        <f t="shared" si="24"/>
        <v>0</v>
      </c>
      <c r="AP39" s="94">
        <f t="shared" si="24"/>
        <v>0</v>
      </c>
      <c r="AQ39" s="94">
        <f t="shared" si="24"/>
        <v>0</v>
      </c>
      <c r="AR39" s="94">
        <f t="shared" si="24"/>
        <v>0</v>
      </c>
      <c r="AS39" s="94">
        <f t="shared" si="24"/>
        <v>0</v>
      </c>
      <c r="AT39" s="94">
        <f t="shared" si="24"/>
        <v>0</v>
      </c>
      <c r="AU39" s="94">
        <f t="shared" si="24"/>
        <v>0</v>
      </c>
      <c r="AV39" s="94">
        <f t="shared" si="24"/>
        <v>0</v>
      </c>
      <c r="AW39" s="94">
        <f t="shared" si="24"/>
        <v>0</v>
      </c>
      <c r="AX39" s="94">
        <f t="shared" si="24"/>
        <v>0</v>
      </c>
      <c r="AY39" s="94">
        <f t="shared" si="24"/>
        <v>0</v>
      </c>
      <c r="AZ39" s="94">
        <f t="shared" si="24"/>
        <v>0</v>
      </c>
      <c r="BA39" s="94">
        <f t="shared" si="24"/>
        <v>0</v>
      </c>
      <c r="BB39" s="94">
        <f t="shared" si="24"/>
        <v>0</v>
      </c>
      <c r="BC39" s="94">
        <f t="shared" si="24"/>
        <v>0</v>
      </c>
      <c r="BD39" s="94">
        <f t="shared" si="24"/>
        <v>0</v>
      </c>
      <c r="BE39" s="94">
        <f t="shared" si="24"/>
        <v>0</v>
      </c>
      <c r="BF39" s="94">
        <f t="shared" si="24"/>
        <v>0</v>
      </c>
      <c r="BG39" s="87">
        <f t="shared" si="4"/>
        <v>125</v>
      </c>
    </row>
    <row r="40" spans="1:59" ht="19.5" customHeight="1" thickBot="1">
      <c r="A40" s="178"/>
      <c r="B40" s="131" t="s">
        <v>152</v>
      </c>
      <c r="C40" s="187" t="s">
        <v>140</v>
      </c>
      <c r="D40" s="63" t="s">
        <v>4</v>
      </c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93"/>
      <c r="S40" s="63"/>
      <c r="T40" s="63"/>
      <c r="U40" s="63"/>
      <c r="V40" s="12">
        <f>V42+V53</f>
        <v>0</v>
      </c>
      <c r="W40" s="12">
        <f>W42+W53</f>
        <v>0</v>
      </c>
      <c r="X40" s="63"/>
      <c r="Y40" s="63"/>
      <c r="Z40" s="63"/>
      <c r="AA40" s="63"/>
      <c r="AB40" s="63">
        <v>12</v>
      </c>
      <c r="AC40" s="63">
        <v>12</v>
      </c>
      <c r="AD40" s="63">
        <v>12</v>
      </c>
      <c r="AE40" s="63">
        <v>12</v>
      </c>
      <c r="AF40" s="63">
        <v>12</v>
      </c>
      <c r="AG40" s="63">
        <v>12</v>
      </c>
      <c r="AH40" s="63">
        <v>12</v>
      </c>
      <c r="AI40" s="63">
        <v>12</v>
      </c>
      <c r="AJ40" s="63">
        <v>12</v>
      </c>
      <c r="AK40" s="74">
        <v>12</v>
      </c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92" t="s">
        <v>94</v>
      </c>
      <c r="AX40" s="92" t="s">
        <v>94</v>
      </c>
      <c r="AY40" s="92" t="s">
        <v>94</v>
      </c>
      <c r="AZ40" s="92" t="s">
        <v>94</v>
      </c>
      <c r="BA40" s="92" t="s">
        <v>94</v>
      </c>
      <c r="BB40" s="92" t="s">
        <v>94</v>
      </c>
      <c r="BC40" s="92" t="s">
        <v>94</v>
      </c>
      <c r="BD40" s="92" t="s">
        <v>94</v>
      </c>
      <c r="BE40" s="92" t="s">
        <v>94</v>
      </c>
      <c r="BF40" s="63"/>
      <c r="BG40" s="26">
        <f t="shared" si="4"/>
        <v>120</v>
      </c>
    </row>
    <row r="41" spans="1:59" ht="14.25" customHeight="1" thickBot="1">
      <c r="A41" s="178"/>
      <c r="B41" s="132"/>
      <c r="C41" s="164"/>
      <c r="D41" s="41" t="s">
        <v>5</v>
      </c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64"/>
      <c r="S41" s="40"/>
      <c r="T41" s="40"/>
      <c r="U41" s="40"/>
      <c r="V41" s="7">
        <f>V43+V51</f>
        <v>0</v>
      </c>
      <c r="W41" s="7">
        <f>W43+W51</f>
        <v>0</v>
      </c>
      <c r="X41" s="40"/>
      <c r="Y41" s="40"/>
      <c r="Z41" s="40"/>
      <c r="AA41" s="40"/>
      <c r="AB41" s="40">
        <v>6</v>
      </c>
      <c r="AC41" s="40">
        <v>6</v>
      </c>
      <c r="AD41" s="40">
        <v>6</v>
      </c>
      <c r="AE41" s="40">
        <v>6</v>
      </c>
      <c r="AF41" s="40">
        <v>6</v>
      </c>
      <c r="AG41" s="40">
        <v>6</v>
      </c>
      <c r="AH41" s="40">
        <v>6</v>
      </c>
      <c r="AI41" s="40">
        <v>6</v>
      </c>
      <c r="AJ41" s="40">
        <v>6</v>
      </c>
      <c r="AK41" s="65">
        <v>6</v>
      </c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34" t="s">
        <v>94</v>
      </c>
      <c r="AX41" s="34" t="s">
        <v>94</v>
      </c>
      <c r="AY41" s="34" t="s">
        <v>94</v>
      </c>
      <c r="AZ41" s="34" t="s">
        <v>94</v>
      </c>
      <c r="BA41" s="34" t="s">
        <v>94</v>
      </c>
      <c r="BB41" s="34" t="s">
        <v>94</v>
      </c>
      <c r="BC41" s="34" t="s">
        <v>94</v>
      </c>
      <c r="BD41" s="34" t="s">
        <v>94</v>
      </c>
      <c r="BE41" s="34" t="s">
        <v>94</v>
      </c>
      <c r="BF41" s="40"/>
      <c r="BG41" s="26">
        <f t="shared" si="4"/>
        <v>60</v>
      </c>
    </row>
    <row r="42" spans="1:59" ht="18.75" customHeight="1" thickBot="1">
      <c r="A42" s="178"/>
      <c r="B42" s="167" t="s">
        <v>154</v>
      </c>
      <c r="C42" s="163" t="s">
        <v>141</v>
      </c>
      <c r="D42" s="63" t="s">
        <v>4</v>
      </c>
      <c r="E42" s="40"/>
      <c r="F42" s="40"/>
      <c r="G42" s="40"/>
      <c r="H42" s="40"/>
      <c r="I42" s="40"/>
      <c r="J42" s="40"/>
      <c r="K42" s="40"/>
      <c r="L42" s="40"/>
      <c r="M42" s="65"/>
      <c r="N42" s="40"/>
      <c r="O42" s="40"/>
      <c r="P42" s="40"/>
      <c r="Q42" s="40"/>
      <c r="R42" s="40"/>
      <c r="S42" s="40"/>
      <c r="T42" s="40"/>
      <c r="U42" s="40"/>
      <c r="V42" s="23">
        <f>V50</f>
        <v>0</v>
      </c>
      <c r="W42" s="23">
        <f>W50</f>
        <v>0</v>
      </c>
      <c r="X42" s="40"/>
      <c r="Y42" s="40"/>
      <c r="Z42" s="40"/>
      <c r="AA42" s="40"/>
      <c r="AB42" s="40">
        <v>12</v>
      </c>
      <c r="AC42" s="40">
        <v>14</v>
      </c>
      <c r="AD42" s="40">
        <v>14</v>
      </c>
      <c r="AE42" s="40">
        <v>14</v>
      </c>
      <c r="AF42" s="40">
        <v>14</v>
      </c>
      <c r="AG42" s="40">
        <v>14</v>
      </c>
      <c r="AH42" s="40">
        <v>14</v>
      </c>
      <c r="AI42" s="40">
        <v>14</v>
      </c>
      <c r="AJ42" s="40">
        <v>14</v>
      </c>
      <c r="AK42" s="65">
        <v>6</v>
      </c>
      <c r="AL42" s="40"/>
      <c r="AM42" s="40"/>
      <c r="AN42" s="40"/>
      <c r="AO42" s="40"/>
      <c r="AP42" s="64"/>
      <c r="AQ42" s="40"/>
      <c r="AR42" s="65"/>
      <c r="AS42" s="40"/>
      <c r="AT42" s="40"/>
      <c r="AU42" s="40"/>
      <c r="AV42" s="40"/>
      <c r="AW42" s="34" t="s">
        <v>94</v>
      </c>
      <c r="AX42" s="34" t="s">
        <v>94</v>
      </c>
      <c r="AY42" s="34" t="s">
        <v>94</v>
      </c>
      <c r="AZ42" s="34" t="s">
        <v>94</v>
      </c>
      <c r="BA42" s="34" t="s">
        <v>94</v>
      </c>
      <c r="BB42" s="34" t="s">
        <v>94</v>
      </c>
      <c r="BC42" s="34" t="s">
        <v>94</v>
      </c>
      <c r="BD42" s="34" t="s">
        <v>94</v>
      </c>
      <c r="BE42" s="34" t="s">
        <v>94</v>
      </c>
      <c r="BF42" s="40"/>
      <c r="BG42" s="26">
        <f t="shared" si="4"/>
        <v>130</v>
      </c>
    </row>
    <row r="43" spans="1:59" ht="13.5" customHeight="1" thickBot="1">
      <c r="A43" s="178"/>
      <c r="B43" s="131"/>
      <c r="C43" s="187"/>
      <c r="D43" s="99" t="s">
        <v>5</v>
      </c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2">
        <v>0</v>
      </c>
      <c r="W43" s="42">
        <v>0</v>
      </c>
      <c r="X43" s="40"/>
      <c r="Y43" s="40"/>
      <c r="Z43" s="40"/>
      <c r="AA43" s="40"/>
      <c r="AB43" s="40">
        <v>6</v>
      </c>
      <c r="AC43" s="40">
        <v>7</v>
      </c>
      <c r="AD43" s="40">
        <v>7</v>
      </c>
      <c r="AE43" s="40">
        <v>7</v>
      </c>
      <c r="AF43" s="40">
        <v>7</v>
      </c>
      <c r="AG43" s="40">
        <v>7</v>
      </c>
      <c r="AH43" s="40">
        <v>7</v>
      </c>
      <c r="AI43" s="40">
        <v>7</v>
      </c>
      <c r="AJ43" s="40">
        <v>7</v>
      </c>
      <c r="AK43" s="65">
        <v>3</v>
      </c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7" t="s">
        <v>94</v>
      </c>
      <c r="AX43" s="47" t="s">
        <v>94</v>
      </c>
      <c r="AY43" s="47" t="s">
        <v>94</v>
      </c>
      <c r="AZ43" s="47" t="s">
        <v>94</v>
      </c>
      <c r="BA43" s="47" t="s">
        <v>94</v>
      </c>
      <c r="BB43" s="47" t="s">
        <v>94</v>
      </c>
      <c r="BC43" s="47" t="s">
        <v>94</v>
      </c>
      <c r="BD43" s="47" t="s">
        <v>94</v>
      </c>
      <c r="BE43" s="47" t="s">
        <v>94</v>
      </c>
      <c r="BF43" s="40"/>
      <c r="BG43" s="26">
        <f t="shared" si="4"/>
        <v>65</v>
      </c>
    </row>
    <row r="44" spans="1:59" ht="13.5" customHeight="1" thickBot="1">
      <c r="A44" s="178"/>
      <c r="B44" s="39" t="s">
        <v>155</v>
      </c>
      <c r="C44" s="101" t="s">
        <v>106</v>
      </c>
      <c r="D44" s="39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2">
        <v>0</v>
      </c>
      <c r="W44" s="42">
        <v>0</v>
      </c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>
        <v>36</v>
      </c>
      <c r="AM44" s="40">
        <v>36</v>
      </c>
      <c r="AN44" s="40"/>
      <c r="AO44" s="40"/>
      <c r="AP44" s="40"/>
      <c r="AQ44" s="40"/>
      <c r="AR44" s="40"/>
      <c r="AS44" s="40"/>
      <c r="AT44" s="40"/>
      <c r="AU44" s="40"/>
      <c r="AV44" s="40"/>
      <c r="AW44" s="34" t="s">
        <v>94</v>
      </c>
      <c r="AX44" s="34" t="s">
        <v>94</v>
      </c>
      <c r="AY44" s="34" t="s">
        <v>94</v>
      </c>
      <c r="AZ44" s="34" t="s">
        <v>94</v>
      </c>
      <c r="BA44" s="34" t="s">
        <v>94</v>
      </c>
      <c r="BB44" s="34" t="s">
        <v>94</v>
      </c>
      <c r="BC44" s="34" t="s">
        <v>94</v>
      </c>
      <c r="BD44" s="34" t="s">
        <v>94</v>
      </c>
      <c r="BE44" s="34" t="s">
        <v>94</v>
      </c>
      <c r="BF44" s="40"/>
      <c r="BG44" s="26">
        <f t="shared" si="4"/>
        <v>72</v>
      </c>
    </row>
    <row r="45" spans="1:59" ht="13.5" customHeight="1" thickBot="1">
      <c r="A45" s="178"/>
      <c r="B45" s="39" t="s">
        <v>156</v>
      </c>
      <c r="C45" s="101" t="s">
        <v>105</v>
      </c>
      <c r="D45" s="39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2">
        <v>0</v>
      </c>
      <c r="W45" s="42">
        <v>0</v>
      </c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>
        <v>36</v>
      </c>
      <c r="AO45" s="40">
        <v>36</v>
      </c>
      <c r="AP45" s="64">
        <v>36</v>
      </c>
      <c r="AQ45" s="65">
        <v>36</v>
      </c>
      <c r="AR45" s="40"/>
      <c r="AS45" s="40"/>
      <c r="AT45" s="40"/>
      <c r="AU45" s="40"/>
      <c r="AV45" s="40"/>
      <c r="AW45" s="34" t="s">
        <v>94</v>
      </c>
      <c r="AX45" s="34" t="s">
        <v>94</v>
      </c>
      <c r="AY45" s="34" t="s">
        <v>94</v>
      </c>
      <c r="AZ45" s="34" t="s">
        <v>94</v>
      </c>
      <c r="BA45" s="34" t="s">
        <v>94</v>
      </c>
      <c r="BB45" s="34" t="s">
        <v>94</v>
      </c>
      <c r="BC45" s="34" t="s">
        <v>94</v>
      </c>
      <c r="BD45" s="34" t="s">
        <v>94</v>
      </c>
      <c r="BE45" s="34" t="s">
        <v>94</v>
      </c>
      <c r="BF45" s="40"/>
      <c r="BG45" s="26">
        <f t="shared" si="4"/>
        <v>144</v>
      </c>
    </row>
    <row r="46" spans="1:59" ht="19.5" customHeight="1" thickBot="1">
      <c r="A46" s="178"/>
      <c r="B46" s="193" t="s">
        <v>113</v>
      </c>
      <c r="C46" s="191" t="s">
        <v>138</v>
      </c>
      <c r="D46" s="63" t="s">
        <v>4</v>
      </c>
      <c r="E46" s="42">
        <f>E48+E50</f>
        <v>0</v>
      </c>
      <c r="F46" s="42">
        <f aca="true" t="shared" si="25" ref="F46:BF46">F48+F50</f>
        <v>0</v>
      </c>
      <c r="G46" s="42">
        <f t="shared" si="25"/>
        <v>0</v>
      </c>
      <c r="H46" s="42">
        <f t="shared" si="25"/>
        <v>0</v>
      </c>
      <c r="I46" s="42">
        <f t="shared" si="25"/>
        <v>0</v>
      </c>
      <c r="J46" s="42">
        <f t="shared" si="25"/>
        <v>0</v>
      </c>
      <c r="K46" s="42">
        <f t="shared" si="25"/>
        <v>0</v>
      </c>
      <c r="L46" s="42">
        <f t="shared" si="25"/>
        <v>0</v>
      </c>
      <c r="M46" s="42">
        <f t="shared" si="25"/>
        <v>0</v>
      </c>
      <c r="N46" s="42">
        <f t="shared" si="25"/>
        <v>0</v>
      </c>
      <c r="O46" s="42">
        <f t="shared" si="25"/>
        <v>0</v>
      </c>
      <c r="P46" s="42">
        <f t="shared" si="25"/>
        <v>0</v>
      </c>
      <c r="Q46" s="42">
        <f t="shared" si="25"/>
        <v>0</v>
      </c>
      <c r="R46" s="42">
        <f t="shared" si="25"/>
        <v>0</v>
      </c>
      <c r="S46" s="42">
        <f t="shared" si="25"/>
        <v>0</v>
      </c>
      <c r="T46" s="42">
        <f t="shared" si="25"/>
        <v>0</v>
      </c>
      <c r="U46" s="42">
        <f t="shared" si="25"/>
        <v>0</v>
      </c>
      <c r="V46" s="42">
        <f t="shared" si="25"/>
        <v>0</v>
      </c>
      <c r="W46" s="42">
        <f t="shared" si="25"/>
        <v>0</v>
      </c>
      <c r="X46" s="42">
        <f t="shared" si="25"/>
        <v>0</v>
      </c>
      <c r="Y46" s="42">
        <f t="shared" si="25"/>
        <v>0</v>
      </c>
      <c r="Z46" s="42">
        <f t="shared" si="25"/>
        <v>0</v>
      </c>
      <c r="AA46" s="42">
        <f t="shared" si="25"/>
        <v>0</v>
      </c>
      <c r="AB46" s="42">
        <f t="shared" si="25"/>
        <v>0</v>
      </c>
      <c r="AC46" s="42">
        <f t="shared" si="25"/>
        <v>0</v>
      </c>
      <c r="AD46" s="42">
        <f t="shared" si="25"/>
        <v>0</v>
      </c>
      <c r="AE46" s="42">
        <f t="shared" si="25"/>
        <v>0</v>
      </c>
      <c r="AF46" s="42">
        <f t="shared" si="25"/>
        <v>0</v>
      </c>
      <c r="AG46" s="42">
        <f t="shared" si="25"/>
        <v>0</v>
      </c>
      <c r="AH46" s="42">
        <f t="shared" si="25"/>
        <v>0</v>
      </c>
      <c r="AI46" s="42">
        <f t="shared" si="25"/>
        <v>0</v>
      </c>
      <c r="AJ46" s="42">
        <f t="shared" si="25"/>
        <v>0</v>
      </c>
      <c r="AK46" s="42">
        <f t="shared" si="25"/>
        <v>0</v>
      </c>
      <c r="AL46" s="42">
        <f t="shared" si="25"/>
        <v>0</v>
      </c>
      <c r="AM46" s="42">
        <f t="shared" si="25"/>
        <v>0</v>
      </c>
      <c r="AN46" s="42">
        <f t="shared" si="25"/>
        <v>0</v>
      </c>
      <c r="AO46" s="42">
        <f t="shared" si="25"/>
        <v>0</v>
      </c>
      <c r="AP46" s="42">
        <f t="shared" si="25"/>
        <v>0</v>
      </c>
      <c r="AQ46" s="42">
        <f t="shared" si="25"/>
        <v>0</v>
      </c>
      <c r="AR46" s="42">
        <f t="shared" si="25"/>
        <v>20</v>
      </c>
      <c r="AS46" s="42">
        <f t="shared" si="25"/>
        <v>26</v>
      </c>
      <c r="AT46" s="42">
        <f t="shared" si="25"/>
        <v>14</v>
      </c>
      <c r="AU46" s="42">
        <f t="shared" si="25"/>
        <v>24</v>
      </c>
      <c r="AV46" s="42">
        <f t="shared" si="25"/>
        <v>12</v>
      </c>
      <c r="AW46" s="105">
        <f t="shared" si="25"/>
        <v>0</v>
      </c>
      <c r="AX46" s="105">
        <f t="shared" si="25"/>
        <v>0</v>
      </c>
      <c r="AY46" s="105">
        <f t="shared" si="25"/>
        <v>0</v>
      </c>
      <c r="AZ46" s="105">
        <f t="shared" si="25"/>
        <v>0</v>
      </c>
      <c r="BA46" s="105">
        <f t="shared" si="25"/>
        <v>0</v>
      </c>
      <c r="BB46" s="105">
        <f t="shared" si="25"/>
        <v>0</v>
      </c>
      <c r="BC46" s="105">
        <f t="shared" si="25"/>
        <v>0</v>
      </c>
      <c r="BD46" s="105">
        <f t="shared" si="25"/>
        <v>0</v>
      </c>
      <c r="BE46" s="105">
        <f t="shared" si="25"/>
        <v>0</v>
      </c>
      <c r="BF46" s="42">
        <f t="shared" si="25"/>
        <v>0</v>
      </c>
      <c r="BG46" s="87">
        <f t="shared" si="4"/>
        <v>96</v>
      </c>
    </row>
    <row r="47" spans="1:59" ht="21" customHeight="1" thickBot="1">
      <c r="A47" s="178"/>
      <c r="B47" s="194"/>
      <c r="C47" s="192"/>
      <c r="D47" s="39" t="s">
        <v>5</v>
      </c>
      <c r="E47" s="42">
        <f aca="true" t="shared" si="26" ref="E47:AJ47">E49</f>
        <v>0</v>
      </c>
      <c r="F47" s="42">
        <f t="shared" si="26"/>
        <v>0</v>
      </c>
      <c r="G47" s="42">
        <f t="shared" si="26"/>
        <v>0</v>
      </c>
      <c r="H47" s="42">
        <f t="shared" si="26"/>
        <v>0</v>
      </c>
      <c r="I47" s="42">
        <f t="shared" si="26"/>
        <v>0</v>
      </c>
      <c r="J47" s="42">
        <f t="shared" si="26"/>
        <v>0</v>
      </c>
      <c r="K47" s="42">
        <f t="shared" si="26"/>
        <v>0</v>
      </c>
      <c r="L47" s="42">
        <f t="shared" si="26"/>
        <v>0</v>
      </c>
      <c r="M47" s="42">
        <f t="shared" si="26"/>
        <v>0</v>
      </c>
      <c r="N47" s="42">
        <f t="shared" si="26"/>
        <v>0</v>
      </c>
      <c r="O47" s="42">
        <f t="shared" si="26"/>
        <v>0</v>
      </c>
      <c r="P47" s="42">
        <f t="shared" si="26"/>
        <v>0</v>
      </c>
      <c r="Q47" s="42">
        <f t="shared" si="26"/>
        <v>0</v>
      </c>
      <c r="R47" s="42">
        <f t="shared" si="26"/>
        <v>0</v>
      </c>
      <c r="S47" s="42">
        <f t="shared" si="26"/>
        <v>0</v>
      </c>
      <c r="T47" s="42">
        <f t="shared" si="26"/>
        <v>0</v>
      </c>
      <c r="U47" s="42">
        <f t="shared" si="26"/>
        <v>0</v>
      </c>
      <c r="V47" s="42">
        <f t="shared" si="26"/>
        <v>0</v>
      </c>
      <c r="W47" s="42">
        <f t="shared" si="26"/>
        <v>0</v>
      </c>
      <c r="X47" s="42">
        <f t="shared" si="26"/>
        <v>0</v>
      </c>
      <c r="Y47" s="42">
        <f t="shared" si="26"/>
        <v>0</v>
      </c>
      <c r="Z47" s="42">
        <f t="shared" si="26"/>
        <v>0</v>
      </c>
      <c r="AA47" s="42">
        <f t="shared" si="26"/>
        <v>0</v>
      </c>
      <c r="AB47" s="42">
        <f t="shared" si="26"/>
        <v>0</v>
      </c>
      <c r="AC47" s="42">
        <f t="shared" si="26"/>
        <v>0</v>
      </c>
      <c r="AD47" s="42">
        <f t="shared" si="26"/>
        <v>0</v>
      </c>
      <c r="AE47" s="42">
        <f t="shared" si="26"/>
        <v>0</v>
      </c>
      <c r="AF47" s="42">
        <f t="shared" si="26"/>
        <v>0</v>
      </c>
      <c r="AG47" s="42">
        <f t="shared" si="26"/>
        <v>0</v>
      </c>
      <c r="AH47" s="42">
        <f t="shared" si="26"/>
        <v>0</v>
      </c>
      <c r="AI47" s="42">
        <f t="shared" si="26"/>
        <v>0</v>
      </c>
      <c r="AJ47" s="42">
        <f t="shared" si="26"/>
        <v>0</v>
      </c>
      <c r="AK47" s="42">
        <f aca="true" t="shared" si="27" ref="AK47:BF47">AK49</f>
        <v>0</v>
      </c>
      <c r="AL47" s="42">
        <f t="shared" si="27"/>
        <v>0</v>
      </c>
      <c r="AM47" s="42">
        <f t="shared" si="27"/>
        <v>0</v>
      </c>
      <c r="AN47" s="42">
        <f t="shared" si="27"/>
        <v>0</v>
      </c>
      <c r="AO47" s="42">
        <f t="shared" si="27"/>
        <v>0</v>
      </c>
      <c r="AP47" s="42">
        <f t="shared" si="27"/>
        <v>0</v>
      </c>
      <c r="AQ47" s="42">
        <f t="shared" si="27"/>
        <v>0</v>
      </c>
      <c r="AR47" s="42">
        <f t="shared" si="27"/>
        <v>10</v>
      </c>
      <c r="AS47" s="42">
        <f t="shared" si="27"/>
        <v>13</v>
      </c>
      <c r="AT47" s="42">
        <f t="shared" si="27"/>
        <v>7</v>
      </c>
      <c r="AU47" s="42">
        <f t="shared" si="27"/>
        <v>0</v>
      </c>
      <c r="AV47" s="42">
        <f t="shared" si="27"/>
        <v>0</v>
      </c>
      <c r="AW47" s="42">
        <f t="shared" si="27"/>
        <v>0</v>
      </c>
      <c r="AX47" s="42">
        <f t="shared" si="27"/>
        <v>0</v>
      </c>
      <c r="AY47" s="42">
        <f t="shared" si="27"/>
        <v>0</v>
      </c>
      <c r="AZ47" s="42">
        <f t="shared" si="27"/>
        <v>0</v>
      </c>
      <c r="BA47" s="42">
        <f t="shared" si="27"/>
        <v>0</v>
      </c>
      <c r="BB47" s="42">
        <f t="shared" si="27"/>
        <v>0</v>
      </c>
      <c r="BC47" s="42">
        <f t="shared" si="27"/>
        <v>0</v>
      </c>
      <c r="BD47" s="42">
        <f t="shared" si="27"/>
        <v>0</v>
      </c>
      <c r="BE47" s="42">
        <f t="shared" si="27"/>
        <v>0</v>
      </c>
      <c r="BF47" s="42">
        <f t="shared" si="27"/>
        <v>0</v>
      </c>
      <c r="BG47" s="87">
        <f t="shared" si="4"/>
        <v>30</v>
      </c>
    </row>
    <row r="48" spans="1:59" ht="13.5" customHeight="1" thickBot="1">
      <c r="A48" s="178"/>
      <c r="B48" s="167" t="s">
        <v>114</v>
      </c>
      <c r="C48" s="163" t="s">
        <v>115</v>
      </c>
      <c r="D48" s="39" t="s">
        <v>4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2">
        <f>V50+V52</f>
        <v>0</v>
      </c>
      <c r="W48" s="42">
        <f>W50+W52</f>
        <v>0</v>
      </c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>
        <v>20</v>
      </c>
      <c r="AS48" s="40">
        <v>26</v>
      </c>
      <c r="AT48" s="40">
        <v>14</v>
      </c>
      <c r="AU48" s="40"/>
      <c r="AV48" s="40"/>
      <c r="AW48" s="42">
        <f aca="true" t="shared" si="28" ref="AW48:BE48">AW50+AW52</f>
        <v>0</v>
      </c>
      <c r="AX48" s="42">
        <f t="shared" si="28"/>
        <v>0</v>
      </c>
      <c r="AY48" s="42">
        <f t="shared" si="28"/>
        <v>0</v>
      </c>
      <c r="AZ48" s="42">
        <f t="shared" si="28"/>
        <v>0</v>
      </c>
      <c r="BA48" s="42">
        <f t="shared" si="28"/>
        <v>0</v>
      </c>
      <c r="BB48" s="42">
        <f t="shared" si="28"/>
        <v>0</v>
      </c>
      <c r="BC48" s="42">
        <f t="shared" si="28"/>
        <v>0</v>
      </c>
      <c r="BD48" s="42">
        <f t="shared" si="28"/>
        <v>0</v>
      </c>
      <c r="BE48" s="42">
        <f t="shared" si="28"/>
        <v>0</v>
      </c>
      <c r="BF48" s="40"/>
      <c r="BG48" s="26">
        <f t="shared" si="4"/>
        <v>60</v>
      </c>
    </row>
    <row r="49" spans="1:59" ht="13.5" customHeight="1" thickBot="1">
      <c r="A49" s="178"/>
      <c r="B49" s="132"/>
      <c r="C49" s="164"/>
      <c r="D49" s="39" t="s">
        <v>5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2">
        <f>V51+V53</f>
        <v>0</v>
      </c>
      <c r="W49" s="42">
        <f>W51+W53</f>
        <v>0</v>
      </c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>
        <v>10</v>
      </c>
      <c r="AS49" s="40">
        <v>13</v>
      </c>
      <c r="AT49" s="40">
        <v>7</v>
      </c>
      <c r="AU49" s="40"/>
      <c r="AV49" s="40"/>
      <c r="AW49" s="42">
        <f aca="true" t="shared" si="29" ref="AW49:BE49">AW51+AW53</f>
        <v>0</v>
      </c>
      <c r="AX49" s="42">
        <f t="shared" si="29"/>
        <v>0</v>
      </c>
      <c r="AY49" s="42">
        <f t="shared" si="29"/>
        <v>0</v>
      </c>
      <c r="AZ49" s="42">
        <f t="shared" si="29"/>
        <v>0</v>
      </c>
      <c r="BA49" s="42">
        <f t="shared" si="29"/>
        <v>0</v>
      </c>
      <c r="BB49" s="42">
        <f t="shared" si="29"/>
        <v>0</v>
      </c>
      <c r="BC49" s="42">
        <f t="shared" si="29"/>
        <v>0</v>
      </c>
      <c r="BD49" s="42">
        <f t="shared" si="29"/>
        <v>0</v>
      </c>
      <c r="BE49" s="42">
        <f t="shared" si="29"/>
        <v>0</v>
      </c>
      <c r="BF49" s="40"/>
      <c r="BG49" s="26">
        <f t="shared" si="4"/>
        <v>30</v>
      </c>
    </row>
    <row r="50" spans="1:59" ht="21" customHeight="1" thickBot="1">
      <c r="A50" s="178"/>
      <c r="B50" s="66" t="s">
        <v>163</v>
      </c>
      <c r="C50" s="67" t="s">
        <v>106</v>
      </c>
      <c r="D50" s="39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100">
        <v>0</v>
      </c>
      <c r="W50" s="100">
        <v>0</v>
      </c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64">
        <v>24</v>
      </c>
      <c r="AV50" s="65">
        <v>12</v>
      </c>
      <c r="AW50" s="123" t="s">
        <v>94</v>
      </c>
      <c r="AX50" s="123" t="s">
        <v>94</v>
      </c>
      <c r="AY50" s="123" t="s">
        <v>94</v>
      </c>
      <c r="AZ50" s="123" t="s">
        <v>94</v>
      </c>
      <c r="BA50" s="123" t="s">
        <v>94</v>
      </c>
      <c r="BB50" s="123" t="s">
        <v>94</v>
      </c>
      <c r="BC50" s="123" t="s">
        <v>94</v>
      </c>
      <c r="BD50" s="123" t="s">
        <v>94</v>
      </c>
      <c r="BE50" s="123" t="s">
        <v>94</v>
      </c>
      <c r="BF50" s="40"/>
      <c r="BG50" s="26">
        <f t="shared" si="4"/>
        <v>36</v>
      </c>
    </row>
    <row r="51" spans="1:59" ht="14.25" customHeight="1" thickBot="1">
      <c r="A51" s="178"/>
      <c r="B51" s="179" t="s">
        <v>10</v>
      </c>
      <c r="C51" s="180"/>
      <c r="D51" s="173"/>
      <c r="E51" s="18">
        <f>E6+E14+E18</f>
        <v>36</v>
      </c>
      <c r="F51" s="18">
        <f aca="true" t="shared" si="30" ref="F51:BF52">F6+F14+F18</f>
        <v>36</v>
      </c>
      <c r="G51" s="18">
        <f t="shared" si="30"/>
        <v>36</v>
      </c>
      <c r="H51" s="18">
        <f t="shared" si="30"/>
        <v>36</v>
      </c>
      <c r="I51" s="18">
        <f t="shared" si="30"/>
        <v>36</v>
      </c>
      <c r="J51" s="18">
        <f t="shared" si="30"/>
        <v>36</v>
      </c>
      <c r="K51" s="18">
        <f t="shared" si="30"/>
        <v>36</v>
      </c>
      <c r="L51" s="18">
        <f t="shared" si="30"/>
        <v>36</v>
      </c>
      <c r="M51" s="104">
        <f t="shared" si="30"/>
        <v>36</v>
      </c>
      <c r="N51" s="18">
        <f t="shared" si="30"/>
        <v>36</v>
      </c>
      <c r="O51" s="18">
        <f t="shared" si="30"/>
        <v>36</v>
      </c>
      <c r="P51" s="104">
        <f t="shared" si="30"/>
        <v>36</v>
      </c>
      <c r="Q51" s="104">
        <f t="shared" si="30"/>
        <v>36</v>
      </c>
      <c r="R51" s="125">
        <f t="shared" si="30"/>
        <v>30</v>
      </c>
      <c r="S51" s="103">
        <f t="shared" si="30"/>
        <v>30</v>
      </c>
      <c r="T51" s="18">
        <f t="shared" si="30"/>
        <v>36</v>
      </c>
      <c r="U51" s="18">
        <f t="shared" si="30"/>
        <v>36</v>
      </c>
      <c r="V51" s="18">
        <v>0</v>
      </c>
      <c r="W51" s="18">
        <v>0</v>
      </c>
      <c r="X51" s="18">
        <f t="shared" si="30"/>
        <v>36</v>
      </c>
      <c r="Y51" s="104">
        <f t="shared" si="30"/>
        <v>36</v>
      </c>
      <c r="Z51" s="18">
        <f t="shared" si="30"/>
        <v>36</v>
      </c>
      <c r="AA51" s="18">
        <f t="shared" si="30"/>
        <v>36</v>
      </c>
      <c r="AB51" s="103">
        <f t="shared" si="30"/>
        <v>24</v>
      </c>
      <c r="AC51" s="18">
        <f t="shared" si="30"/>
        <v>36</v>
      </c>
      <c r="AD51" s="18">
        <f t="shared" si="30"/>
        <v>36</v>
      </c>
      <c r="AE51" s="18">
        <f t="shared" si="30"/>
        <v>36</v>
      </c>
      <c r="AF51" s="18">
        <f t="shared" si="30"/>
        <v>36</v>
      </c>
      <c r="AG51" s="18">
        <f t="shared" si="30"/>
        <v>36</v>
      </c>
      <c r="AH51" s="104">
        <f t="shared" si="30"/>
        <v>36</v>
      </c>
      <c r="AI51" s="104">
        <f t="shared" si="30"/>
        <v>36</v>
      </c>
      <c r="AJ51" s="18">
        <f t="shared" si="30"/>
        <v>36</v>
      </c>
      <c r="AK51" s="103">
        <f t="shared" si="30"/>
        <v>24</v>
      </c>
      <c r="AL51" s="18">
        <f t="shared" si="30"/>
        <v>36</v>
      </c>
      <c r="AM51" s="18">
        <f t="shared" si="30"/>
        <v>36</v>
      </c>
      <c r="AN51" s="18">
        <f t="shared" si="30"/>
        <v>36</v>
      </c>
      <c r="AO51" s="18">
        <f t="shared" si="30"/>
        <v>36</v>
      </c>
      <c r="AP51" s="18">
        <f t="shared" si="30"/>
        <v>36</v>
      </c>
      <c r="AQ51" s="104">
        <f t="shared" si="30"/>
        <v>36</v>
      </c>
      <c r="AR51" s="125">
        <f t="shared" si="30"/>
        <v>30</v>
      </c>
      <c r="AS51" s="104">
        <f t="shared" si="30"/>
        <v>36</v>
      </c>
      <c r="AT51" s="103">
        <f t="shared" si="30"/>
        <v>24</v>
      </c>
      <c r="AU51" s="103">
        <f t="shared" si="30"/>
        <v>24</v>
      </c>
      <c r="AV51" s="103">
        <f t="shared" si="30"/>
        <v>12</v>
      </c>
      <c r="AW51" s="18">
        <f t="shared" si="30"/>
        <v>0</v>
      </c>
      <c r="AX51" s="18">
        <f t="shared" si="30"/>
        <v>0</v>
      </c>
      <c r="AY51" s="18">
        <f t="shared" si="30"/>
        <v>0</v>
      </c>
      <c r="AZ51" s="18">
        <f t="shared" si="30"/>
        <v>0</v>
      </c>
      <c r="BA51" s="18">
        <f t="shared" si="30"/>
        <v>0</v>
      </c>
      <c r="BB51" s="18">
        <f t="shared" si="30"/>
        <v>0</v>
      </c>
      <c r="BC51" s="18">
        <f t="shared" si="30"/>
        <v>0</v>
      </c>
      <c r="BD51" s="18">
        <f t="shared" si="30"/>
        <v>0</v>
      </c>
      <c r="BE51" s="18">
        <f t="shared" si="30"/>
        <v>0</v>
      </c>
      <c r="BF51" s="18">
        <f t="shared" si="30"/>
        <v>0</v>
      </c>
      <c r="BG51" s="87">
        <f t="shared" si="4"/>
        <v>1422</v>
      </c>
    </row>
    <row r="52" spans="1:59" ht="15.75" customHeight="1" thickBot="1">
      <c r="A52" s="178"/>
      <c r="B52" s="168" t="s">
        <v>11</v>
      </c>
      <c r="C52" s="169"/>
      <c r="D52" s="169"/>
      <c r="E52" s="18">
        <f>E7+E15+E19</f>
        <v>18</v>
      </c>
      <c r="F52" s="18">
        <f aca="true" t="shared" si="31" ref="F52:U52">F7+F15+F19</f>
        <v>19</v>
      </c>
      <c r="G52" s="18">
        <f t="shared" si="31"/>
        <v>19</v>
      </c>
      <c r="H52" s="18">
        <f t="shared" si="31"/>
        <v>19</v>
      </c>
      <c r="I52" s="18">
        <f t="shared" si="31"/>
        <v>19</v>
      </c>
      <c r="J52" s="18">
        <f t="shared" si="31"/>
        <v>19</v>
      </c>
      <c r="K52" s="18">
        <f t="shared" si="31"/>
        <v>19</v>
      </c>
      <c r="L52" s="18">
        <f t="shared" si="31"/>
        <v>19</v>
      </c>
      <c r="M52" s="18">
        <f t="shared" si="31"/>
        <v>19</v>
      </c>
      <c r="N52" s="18">
        <f t="shared" si="31"/>
        <v>19</v>
      </c>
      <c r="O52" s="18">
        <f t="shared" si="31"/>
        <v>19</v>
      </c>
      <c r="P52" s="18">
        <f t="shared" si="31"/>
        <v>20</v>
      </c>
      <c r="Q52" s="18">
        <f t="shared" si="31"/>
        <v>18</v>
      </c>
      <c r="R52" s="18">
        <f t="shared" si="31"/>
        <v>12</v>
      </c>
      <c r="S52" s="18">
        <f t="shared" si="31"/>
        <v>15</v>
      </c>
      <c r="T52" s="18">
        <f t="shared" si="31"/>
        <v>0</v>
      </c>
      <c r="U52" s="18">
        <f t="shared" si="31"/>
        <v>0</v>
      </c>
      <c r="V52" s="24">
        <f>V7+V19</f>
        <v>0</v>
      </c>
      <c r="W52" s="24">
        <f>W7+W19</f>
        <v>0</v>
      </c>
      <c r="X52" s="18">
        <f t="shared" si="30"/>
        <v>0</v>
      </c>
      <c r="Y52" s="18">
        <f t="shared" si="30"/>
        <v>0</v>
      </c>
      <c r="Z52" s="18">
        <f t="shared" si="30"/>
        <v>0</v>
      </c>
      <c r="AA52" s="18">
        <f t="shared" si="30"/>
        <v>0</v>
      </c>
      <c r="AB52" s="18">
        <f t="shared" si="30"/>
        <v>12</v>
      </c>
      <c r="AC52" s="18">
        <f t="shared" si="30"/>
        <v>18</v>
      </c>
      <c r="AD52" s="18">
        <f t="shared" si="30"/>
        <v>18</v>
      </c>
      <c r="AE52" s="18">
        <f t="shared" si="30"/>
        <v>18</v>
      </c>
      <c r="AF52" s="18">
        <f t="shared" si="30"/>
        <v>18</v>
      </c>
      <c r="AG52" s="18">
        <f t="shared" si="30"/>
        <v>18</v>
      </c>
      <c r="AH52" s="18">
        <f t="shared" si="30"/>
        <v>18</v>
      </c>
      <c r="AI52" s="18">
        <f t="shared" si="30"/>
        <v>18</v>
      </c>
      <c r="AJ52" s="18">
        <f t="shared" si="30"/>
        <v>18</v>
      </c>
      <c r="AK52" s="18">
        <f t="shared" si="30"/>
        <v>12</v>
      </c>
      <c r="AL52" s="18">
        <f t="shared" si="30"/>
        <v>0</v>
      </c>
      <c r="AM52" s="18">
        <f t="shared" si="30"/>
        <v>0</v>
      </c>
      <c r="AN52" s="18">
        <f t="shared" si="30"/>
        <v>0</v>
      </c>
      <c r="AO52" s="18">
        <f t="shared" si="30"/>
        <v>0</v>
      </c>
      <c r="AP52" s="18">
        <f t="shared" si="30"/>
        <v>0</v>
      </c>
      <c r="AQ52" s="18">
        <f t="shared" si="30"/>
        <v>0</v>
      </c>
      <c r="AR52" s="18">
        <f t="shared" si="30"/>
        <v>15</v>
      </c>
      <c r="AS52" s="18">
        <f t="shared" si="30"/>
        <v>18</v>
      </c>
      <c r="AT52" s="18">
        <f t="shared" si="30"/>
        <v>12</v>
      </c>
      <c r="AU52" s="18">
        <f t="shared" si="30"/>
        <v>0</v>
      </c>
      <c r="AV52" s="18">
        <f t="shared" si="30"/>
        <v>0</v>
      </c>
      <c r="AW52" s="17">
        <f aca="true" t="shared" si="32" ref="AW52:BE52">AW7+AW19</f>
        <v>0</v>
      </c>
      <c r="AX52" s="17">
        <f t="shared" si="32"/>
        <v>0</v>
      </c>
      <c r="AY52" s="17">
        <f t="shared" si="32"/>
        <v>0</v>
      </c>
      <c r="AZ52" s="17">
        <f t="shared" si="32"/>
        <v>0</v>
      </c>
      <c r="BA52" s="17">
        <f t="shared" si="32"/>
        <v>0</v>
      </c>
      <c r="BB52" s="17">
        <f t="shared" si="32"/>
        <v>0</v>
      </c>
      <c r="BC52" s="17">
        <f t="shared" si="32"/>
        <v>0</v>
      </c>
      <c r="BD52" s="17">
        <f t="shared" si="32"/>
        <v>0</v>
      </c>
      <c r="BE52" s="17">
        <f t="shared" si="32"/>
        <v>0</v>
      </c>
      <c r="BF52" s="18"/>
      <c r="BG52" s="87">
        <f t="shared" si="4"/>
        <v>486</v>
      </c>
    </row>
    <row r="53" spans="1:59" ht="14.25" customHeight="1" thickBot="1">
      <c r="A53" s="178"/>
      <c r="B53" s="181" t="s">
        <v>12</v>
      </c>
      <c r="C53" s="182"/>
      <c r="D53" s="183"/>
      <c r="E53" s="19">
        <f aca="true" t="shared" si="33" ref="E53:AJ53">E51+E52</f>
        <v>54</v>
      </c>
      <c r="F53" s="19">
        <f t="shared" si="33"/>
        <v>55</v>
      </c>
      <c r="G53" s="19">
        <f t="shared" si="33"/>
        <v>55</v>
      </c>
      <c r="H53" s="19">
        <f t="shared" si="33"/>
        <v>55</v>
      </c>
      <c r="I53" s="19">
        <f t="shared" si="33"/>
        <v>55</v>
      </c>
      <c r="J53" s="19">
        <f t="shared" si="33"/>
        <v>55</v>
      </c>
      <c r="K53" s="19">
        <f t="shared" si="33"/>
        <v>55</v>
      </c>
      <c r="L53" s="19">
        <f t="shared" si="33"/>
        <v>55</v>
      </c>
      <c r="M53" s="19">
        <f t="shared" si="33"/>
        <v>55</v>
      </c>
      <c r="N53" s="19">
        <f t="shared" si="33"/>
        <v>55</v>
      </c>
      <c r="O53" s="19">
        <f t="shared" si="33"/>
        <v>55</v>
      </c>
      <c r="P53" s="19">
        <f t="shared" si="33"/>
        <v>56</v>
      </c>
      <c r="Q53" s="19">
        <f t="shared" si="33"/>
        <v>54</v>
      </c>
      <c r="R53" s="19">
        <f t="shared" si="33"/>
        <v>42</v>
      </c>
      <c r="S53" s="19">
        <f t="shared" si="33"/>
        <v>45</v>
      </c>
      <c r="T53" s="19">
        <f t="shared" si="33"/>
        <v>36</v>
      </c>
      <c r="U53" s="19">
        <f t="shared" si="33"/>
        <v>36</v>
      </c>
      <c r="V53" s="43">
        <f t="shared" si="33"/>
        <v>0</v>
      </c>
      <c r="W53" s="43">
        <f t="shared" si="33"/>
        <v>0</v>
      </c>
      <c r="X53" s="19">
        <f t="shared" si="33"/>
        <v>36</v>
      </c>
      <c r="Y53" s="19">
        <f t="shared" si="33"/>
        <v>36</v>
      </c>
      <c r="Z53" s="19">
        <f t="shared" si="33"/>
        <v>36</v>
      </c>
      <c r="AA53" s="19">
        <f t="shared" si="33"/>
        <v>36</v>
      </c>
      <c r="AB53" s="43">
        <f t="shared" si="33"/>
        <v>36</v>
      </c>
      <c r="AC53" s="43">
        <f t="shared" si="33"/>
        <v>54</v>
      </c>
      <c r="AD53" s="43">
        <f t="shared" si="33"/>
        <v>54</v>
      </c>
      <c r="AE53" s="43">
        <f t="shared" si="33"/>
        <v>54</v>
      </c>
      <c r="AF53" s="43">
        <f t="shared" si="33"/>
        <v>54</v>
      </c>
      <c r="AG53" s="43">
        <f t="shared" si="33"/>
        <v>54</v>
      </c>
      <c r="AH53" s="43">
        <f t="shared" si="33"/>
        <v>54</v>
      </c>
      <c r="AI53" s="43">
        <f t="shared" si="33"/>
        <v>54</v>
      </c>
      <c r="AJ53" s="43">
        <f t="shared" si="33"/>
        <v>54</v>
      </c>
      <c r="AK53" s="43">
        <f aca="true" t="shared" si="34" ref="AK53:BE53">AK51+AK52</f>
        <v>36</v>
      </c>
      <c r="AL53" s="43">
        <f t="shared" si="34"/>
        <v>36</v>
      </c>
      <c r="AM53" s="43">
        <f t="shared" si="34"/>
        <v>36</v>
      </c>
      <c r="AN53" s="43">
        <f t="shared" si="34"/>
        <v>36</v>
      </c>
      <c r="AO53" s="43">
        <f t="shared" si="34"/>
        <v>36</v>
      </c>
      <c r="AP53" s="43">
        <f t="shared" si="34"/>
        <v>36</v>
      </c>
      <c r="AQ53" s="43">
        <f t="shared" si="34"/>
        <v>36</v>
      </c>
      <c r="AR53" s="43">
        <f t="shared" si="34"/>
        <v>45</v>
      </c>
      <c r="AS53" s="43">
        <f t="shared" si="34"/>
        <v>54</v>
      </c>
      <c r="AT53" s="43">
        <f t="shared" si="34"/>
        <v>36</v>
      </c>
      <c r="AU53" s="43">
        <f t="shared" si="34"/>
        <v>24</v>
      </c>
      <c r="AV53" s="43">
        <f t="shared" si="34"/>
        <v>12</v>
      </c>
      <c r="AW53" s="13">
        <f t="shared" si="34"/>
        <v>0</v>
      </c>
      <c r="AX53" s="13">
        <f t="shared" si="34"/>
        <v>0</v>
      </c>
      <c r="AY53" s="13">
        <f t="shared" si="34"/>
        <v>0</v>
      </c>
      <c r="AZ53" s="13">
        <f t="shared" si="34"/>
        <v>0</v>
      </c>
      <c r="BA53" s="13">
        <f t="shared" si="34"/>
        <v>0</v>
      </c>
      <c r="BB53" s="13">
        <f t="shared" si="34"/>
        <v>0</v>
      </c>
      <c r="BC53" s="13">
        <f t="shared" si="34"/>
        <v>0</v>
      </c>
      <c r="BD53" s="13">
        <f t="shared" si="34"/>
        <v>0</v>
      </c>
      <c r="BE53" s="13">
        <f t="shared" si="34"/>
        <v>0</v>
      </c>
      <c r="BF53" s="19"/>
      <c r="BG53" s="87">
        <f t="shared" si="4"/>
        <v>1908</v>
      </c>
    </row>
    <row r="54" spans="5:59" ht="15" customHeight="1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68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1"/>
    </row>
    <row r="67" ht="14.25" customHeight="1"/>
    <row r="68" ht="15" customHeight="1"/>
    <row r="71" ht="14.25" customHeight="1"/>
    <row r="73" ht="14.25" customHeight="1"/>
    <row r="74" ht="15" customHeight="1"/>
    <row r="75" ht="14.25" customHeight="1"/>
    <row r="76" ht="15" customHeight="1"/>
    <row r="83" ht="14.25" customHeight="1"/>
    <row r="85" ht="14.25" customHeight="1"/>
    <row r="87" ht="14.25" customHeight="1"/>
    <row r="88" ht="18" customHeight="1"/>
    <row r="103" ht="14.25" customHeight="1"/>
    <row r="104" ht="15" customHeight="1"/>
    <row r="105" ht="14.25" customHeight="1"/>
    <row r="106" ht="75" customHeight="1"/>
    <row r="107" ht="14.25" customHeight="1"/>
    <row r="108" ht="30.75" customHeight="1"/>
    <row r="110" ht="14.25" customHeight="1"/>
    <row r="111" ht="98.25" customHeight="1"/>
    <row r="112" ht="14.25" customHeight="1"/>
    <row r="113" ht="69.75" customHeight="1"/>
    <row r="114" ht="14.25" customHeight="1"/>
    <row r="115" ht="42" customHeight="1"/>
    <row r="117" ht="14.25" customHeight="1"/>
    <row r="118" ht="15" customHeight="1"/>
    <row r="119" ht="14.25" customHeight="1"/>
    <row r="120" ht="27.75" customHeight="1"/>
    <row r="122" ht="14.25" customHeight="1"/>
    <row r="123" ht="15" customHeight="1"/>
    <row r="124" ht="14.25" customHeight="1"/>
    <row r="126" ht="14.25" customHeight="1"/>
    <row r="129" ht="14.25" customHeight="1"/>
    <row r="130" ht="42" customHeight="1"/>
    <row r="131" ht="14.25" customHeight="1"/>
    <row r="132" ht="49.5" customHeight="1"/>
  </sheetData>
  <sheetProtection/>
  <mergeCells count="103">
    <mergeCell ref="B18:B19"/>
    <mergeCell ref="C18:C19"/>
    <mergeCell ref="C32:C33"/>
    <mergeCell ref="B32:B33"/>
    <mergeCell ref="C40:C41"/>
    <mergeCell ref="C8:C9"/>
    <mergeCell ref="B10:B11"/>
    <mergeCell ref="C10:C11"/>
    <mergeCell ref="C12:C13"/>
    <mergeCell ref="B12:B13"/>
    <mergeCell ref="B14:B15"/>
    <mergeCell ref="C16:C17"/>
    <mergeCell ref="C46:C47"/>
    <mergeCell ref="B46:B47"/>
    <mergeCell ref="B38:B39"/>
    <mergeCell ref="C38:C39"/>
    <mergeCell ref="B24:B25"/>
    <mergeCell ref="B22:B23"/>
    <mergeCell ref="C22:C23"/>
    <mergeCell ref="B6:B7"/>
    <mergeCell ref="C6:C7"/>
    <mergeCell ref="B8:B9"/>
    <mergeCell ref="B16:B17"/>
    <mergeCell ref="B20:B21"/>
    <mergeCell ref="C20:C21"/>
    <mergeCell ref="C14:C15"/>
    <mergeCell ref="BG1:BG5"/>
    <mergeCell ref="B1:B5"/>
    <mergeCell ref="C1:C5"/>
    <mergeCell ref="D1:D5"/>
    <mergeCell ref="M1:M3"/>
    <mergeCell ref="N1:N3"/>
    <mergeCell ref="P1:P3"/>
    <mergeCell ref="H1:H3"/>
    <mergeCell ref="I1:I3"/>
    <mergeCell ref="J1:J3"/>
    <mergeCell ref="K1:K3"/>
    <mergeCell ref="L1:L3"/>
    <mergeCell ref="E4:BF4"/>
    <mergeCell ref="S1:S3"/>
    <mergeCell ref="O1:O3"/>
    <mergeCell ref="Q1:Q3"/>
    <mergeCell ref="R1:R3"/>
    <mergeCell ref="V1:V3"/>
    <mergeCell ref="W1:W3"/>
    <mergeCell ref="X1:X3"/>
    <mergeCell ref="B53:D53"/>
    <mergeCell ref="B26:B27"/>
    <mergeCell ref="C26:C27"/>
    <mergeCell ref="B42:B43"/>
    <mergeCell ref="C30:C31"/>
    <mergeCell ref="B30:B31"/>
    <mergeCell ref="C28:C29"/>
    <mergeCell ref="B28:B29"/>
    <mergeCell ref="C42:C43"/>
    <mergeCell ref="B34:B35"/>
    <mergeCell ref="B52:D52"/>
    <mergeCell ref="E1:E3"/>
    <mergeCell ref="F1:F3"/>
    <mergeCell ref="G1:G3"/>
    <mergeCell ref="C34:C35"/>
    <mergeCell ref="B40:B41"/>
    <mergeCell ref="B51:D51"/>
    <mergeCell ref="C48:C49"/>
    <mergeCell ref="B48:B49"/>
    <mergeCell ref="C24:C25"/>
    <mergeCell ref="Y1:Y3"/>
    <mergeCell ref="T1:T3"/>
    <mergeCell ref="U1:U3"/>
    <mergeCell ref="AD1:AD3"/>
    <mergeCell ref="AE1:AE3"/>
    <mergeCell ref="AF1:AF3"/>
    <mergeCell ref="AG1:AG3"/>
    <mergeCell ref="Z1:Z3"/>
    <mergeCell ref="AA1:AA3"/>
    <mergeCell ref="AB1:AB3"/>
    <mergeCell ref="AC1:AC3"/>
    <mergeCell ref="AL1:AL3"/>
    <mergeCell ref="AM1:AM3"/>
    <mergeCell ref="AN1:AN3"/>
    <mergeCell ref="AO1:AO3"/>
    <mergeCell ref="AH1:AH3"/>
    <mergeCell ref="AI1:AI3"/>
    <mergeCell ref="AJ1:AJ3"/>
    <mergeCell ref="AK1:AK3"/>
    <mergeCell ref="AT1:AT3"/>
    <mergeCell ref="AU1:AU3"/>
    <mergeCell ref="AV1:AV3"/>
    <mergeCell ref="AW1:AW3"/>
    <mergeCell ref="AP1:AP3"/>
    <mergeCell ref="AQ1:AQ3"/>
    <mergeCell ref="AR1:AR3"/>
    <mergeCell ref="AS1:AS3"/>
    <mergeCell ref="BF1:BF3"/>
    <mergeCell ref="A1:A53"/>
    <mergeCell ref="BB1:BB3"/>
    <mergeCell ref="BC1:BC3"/>
    <mergeCell ref="BD1:BD3"/>
    <mergeCell ref="BE1:BE3"/>
    <mergeCell ref="AX1:AX3"/>
    <mergeCell ref="AY1:AY3"/>
    <mergeCell ref="AZ1:AZ3"/>
    <mergeCell ref="BA1:BA3"/>
  </mergeCells>
  <printOptions/>
  <pageMargins left="0.31496062992125984" right="0.35433070866141736" top="0.3937007874015748" bottom="0.3937007874015748" header="0.31496062992125984" footer="0.31496062992125984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38"/>
  <sheetViews>
    <sheetView zoomScalePageLayoutView="0" workbookViewId="0" topLeftCell="A16">
      <selection activeCell="AG21" sqref="AG21"/>
    </sheetView>
  </sheetViews>
  <sheetFormatPr defaultColWidth="9.140625" defaultRowHeight="15"/>
  <cols>
    <col min="1" max="1" width="2.57421875" style="0" customWidth="1"/>
    <col min="2" max="2" width="10.57421875" style="0" customWidth="1"/>
    <col min="3" max="3" width="33.140625" style="0" customWidth="1"/>
    <col min="4" max="4" width="8.421875" style="0" customWidth="1"/>
    <col min="5" max="5" width="4.8515625" style="0" customWidth="1"/>
    <col min="6" max="6" width="3.28125" style="0" customWidth="1"/>
    <col min="7" max="7" width="3.00390625" style="0" customWidth="1"/>
    <col min="8" max="8" width="3.7109375" style="0" customWidth="1"/>
    <col min="9" max="18" width="3.140625" style="0" customWidth="1"/>
    <col min="19" max="22" width="3.28125" style="0" customWidth="1"/>
    <col min="23" max="24" width="3.00390625" style="0" customWidth="1"/>
    <col min="25" max="27" width="2.8515625" style="0" customWidth="1"/>
    <col min="28" max="31" width="3.421875" style="0" customWidth="1"/>
    <col min="32" max="35" width="3.57421875" style="0" customWidth="1"/>
    <col min="36" max="37" width="3.421875" style="0" customWidth="1"/>
    <col min="38" max="38" width="3.28125" style="0" customWidth="1"/>
    <col min="39" max="39" width="3.421875" style="0" customWidth="1"/>
    <col min="40" max="44" width="3.00390625" style="0" customWidth="1"/>
    <col min="45" max="48" width="3.140625" style="0" customWidth="1"/>
    <col min="49" max="57" width="3.00390625" style="0" customWidth="1"/>
    <col min="58" max="58" width="3.57421875" style="0" customWidth="1"/>
    <col min="59" max="59" width="6.8515625" style="0" customWidth="1"/>
  </cols>
  <sheetData>
    <row r="1" spans="1:59" ht="131.25" customHeight="1">
      <c r="A1" s="151" t="s">
        <v>107</v>
      </c>
      <c r="B1" s="161" t="s">
        <v>7</v>
      </c>
      <c r="C1" s="149" t="s">
        <v>8</v>
      </c>
      <c r="D1" s="149" t="s">
        <v>9</v>
      </c>
      <c r="E1" s="146" t="s">
        <v>42</v>
      </c>
      <c r="F1" s="146" t="s">
        <v>43</v>
      </c>
      <c r="G1" s="146" t="s">
        <v>44</v>
      </c>
      <c r="H1" s="146" t="s">
        <v>45</v>
      </c>
      <c r="I1" s="146" t="s">
        <v>6</v>
      </c>
      <c r="J1" s="142" t="s">
        <v>46</v>
      </c>
      <c r="K1" s="142" t="s">
        <v>47</v>
      </c>
      <c r="L1" s="142" t="s">
        <v>48</v>
      </c>
      <c r="M1" s="142" t="s">
        <v>49</v>
      </c>
      <c r="N1" s="142" t="s">
        <v>50</v>
      </c>
      <c r="O1" s="142" t="s">
        <v>51</v>
      </c>
      <c r="P1" s="142" t="s">
        <v>52</v>
      </c>
      <c r="Q1" s="142" t="s">
        <v>53</v>
      </c>
      <c r="R1" s="142" t="s">
        <v>54</v>
      </c>
      <c r="S1" s="146" t="s">
        <v>55</v>
      </c>
      <c r="T1" s="142" t="s">
        <v>56</v>
      </c>
      <c r="U1" s="142" t="s">
        <v>57</v>
      </c>
      <c r="V1" s="142" t="s">
        <v>58</v>
      </c>
      <c r="W1" s="146" t="s">
        <v>59</v>
      </c>
      <c r="X1" s="142" t="s">
        <v>60</v>
      </c>
      <c r="Y1" s="142" t="s">
        <v>61</v>
      </c>
      <c r="Z1" s="142" t="s">
        <v>62</v>
      </c>
      <c r="AA1" s="142" t="s">
        <v>63</v>
      </c>
      <c r="AB1" s="146" t="s">
        <v>64</v>
      </c>
      <c r="AC1" s="142" t="s">
        <v>65</v>
      </c>
      <c r="AD1" s="143" t="s">
        <v>66</v>
      </c>
      <c r="AE1" s="143" t="s">
        <v>67</v>
      </c>
      <c r="AF1" s="207" t="s">
        <v>108</v>
      </c>
      <c r="AG1" s="143" t="s">
        <v>69</v>
      </c>
      <c r="AH1" s="143" t="s">
        <v>70</v>
      </c>
      <c r="AI1" s="143" t="s">
        <v>71</v>
      </c>
      <c r="AJ1" s="210" t="s">
        <v>72</v>
      </c>
      <c r="AK1" s="143" t="s">
        <v>73</v>
      </c>
      <c r="AL1" s="143" t="s">
        <v>74</v>
      </c>
      <c r="AM1" s="142" t="s">
        <v>75</v>
      </c>
      <c r="AN1" s="146" t="s">
        <v>76</v>
      </c>
      <c r="AO1" s="142" t="s">
        <v>77</v>
      </c>
      <c r="AP1" s="142" t="s">
        <v>78</v>
      </c>
      <c r="AQ1" s="142" t="s">
        <v>79</v>
      </c>
      <c r="AR1" s="142" t="s">
        <v>80</v>
      </c>
      <c r="AS1" s="146" t="s">
        <v>81</v>
      </c>
      <c r="AT1" s="142" t="s">
        <v>82</v>
      </c>
      <c r="AU1" s="142" t="s">
        <v>83</v>
      </c>
      <c r="AV1" s="142" t="s">
        <v>84</v>
      </c>
      <c r="AW1" s="146" t="s">
        <v>85</v>
      </c>
      <c r="AX1" s="142" t="s">
        <v>86</v>
      </c>
      <c r="AY1" s="142" t="s">
        <v>87</v>
      </c>
      <c r="AZ1" s="142" t="s">
        <v>88</v>
      </c>
      <c r="BA1" s="142" t="s">
        <v>89</v>
      </c>
      <c r="BB1" s="146" t="s">
        <v>90</v>
      </c>
      <c r="BC1" s="146" t="s">
        <v>91</v>
      </c>
      <c r="BD1" s="146" t="s">
        <v>92</v>
      </c>
      <c r="BE1" s="146" t="s">
        <v>93</v>
      </c>
      <c r="BF1" s="143"/>
      <c r="BG1" s="156" t="s">
        <v>1</v>
      </c>
    </row>
    <row r="2" spans="1:59" ht="4.5" customHeight="1">
      <c r="A2" s="152"/>
      <c r="B2" s="161"/>
      <c r="C2" s="149"/>
      <c r="D2" s="149"/>
      <c r="E2" s="146"/>
      <c r="F2" s="146"/>
      <c r="G2" s="146"/>
      <c r="H2" s="146"/>
      <c r="I2" s="146"/>
      <c r="J2" s="142"/>
      <c r="K2" s="142"/>
      <c r="L2" s="142"/>
      <c r="M2" s="142"/>
      <c r="N2" s="142"/>
      <c r="O2" s="142"/>
      <c r="P2" s="142"/>
      <c r="Q2" s="142"/>
      <c r="R2" s="142"/>
      <c r="S2" s="146"/>
      <c r="T2" s="142"/>
      <c r="U2" s="142"/>
      <c r="V2" s="142"/>
      <c r="W2" s="146"/>
      <c r="X2" s="142"/>
      <c r="Y2" s="142"/>
      <c r="Z2" s="142"/>
      <c r="AA2" s="142"/>
      <c r="AB2" s="146"/>
      <c r="AC2" s="142"/>
      <c r="AD2" s="144"/>
      <c r="AE2" s="144"/>
      <c r="AF2" s="208"/>
      <c r="AG2" s="144"/>
      <c r="AH2" s="144"/>
      <c r="AI2" s="144"/>
      <c r="AJ2" s="211"/>
      <c r="AK2" s="144"/>
      <c r="AL2" s="144"/>
      <c r="AM2" s="142"/>
      <c r="AN2" s="146"/>
      <c r="AO2" s="142"/>
      <c r="AP2" s="142"/>
      <c r="AQ2" s="142"/>
      <c r="AR2" s="142"/>
      <c r="AS2" s="146"/>
      <c r="AT2" s="142"/>
      <c r="AU2" s="142"/>
      <c r="AV2" s="142"/>
      <c r="AW2" s="146"/>
      <c r="AX2" s="142"/>
      <c r="AY2" s="142"/>
      <c r="AZ2" s="142"/>
      <c r="BA2" s="142"/>
      <c r="BB2" s="146"/>
      <c r="BC2" s="146"/>
      <c r="BD2" s="146"/>
      <c r="BE2" s="146"/>
      <c r="BF2" s="144"/>
      <c r="BG2" s="157"/>
    </row>
    <row r="3" spans="1:59" ht="15" hidden="1">
      <c r="A3" s="152"/>
      <c r="B3" s="161"/>
      <c r="C3" s="149"/>
      <c r="D3" s="149"/>
      <c r="E3" s="146"/>
      <c r="F3" s="146"/>
      <c r="G3" s="146"/>
      <c r="H3" s="146"/>
      <c r="I3" s="146"/>
      <c r="J3" s="142"/>
      <c r="K3" s="142"/>
      <c r="L3" s="142"/>
      <c r="M3" s="142"/>
      <c r="N3" s="142"/>
      <c r="O3" s="142"/>
      <c r="P3" s="142"/>
      <c r="Q3" s="142"/>
      <c r="R3" s="142"/>
      <c r="S3" s="146"/>
      <c r="T3" s="142"/>
      <c r="U3" s="142"/>
      <c r="V3" s="142"/>
      <c r="W3" s="146"/>
      <c r="X3" s="142"/>
      <c r="Y3" s="142"/>
      <c r="Z3" s="142"/>
      <c r="AA3" s="142"/>
      <c r="AB3" s="146"/>
      <c r="AC3" s="142"/>
      <c r="AD3" s="145"/>
      <c r="AE3" s="145"/>
      <c r="AF3" s="209"/>
      <c r="AG3" s="145"/>
      <c r="AH3" s="145"/>
      <c r="AI3" s="145"/>
      <c r="AJ3" s="212"/>
      <c r="AK3" s="145"/>
      <c r="AL3" s="145"/>
      <c r="AM3" s="142"/>
      <c r="AN3" s="146"/>
      <c r="AO3" s="142"/>
      <c r="AP3" s="142"/>
      <c r="AQ3" s="142"/>
      <c r="AR3" s="142"/>
      <c r="AS3" s="146"/>
      <c r="AT3" s="142"/>
      <c r="AU3" s="142"/>
      <c r="AV3" s="142"/>
      <c r="AW3" s="146"/>
      <c r="AX3" s="142"/>
      <c r="AY3" s="142"/>
      <c r="AZ3" s="142"/>
      <c r="BA3" s="142"/>
      <c r="BB3" s="146"/>
      <c r="BC3" s="146"/>
      <c r="BD3" s="146"/>
      <c r="BE3" s="146"/>
      <c r="BF3" s="145"/>
      <c r="BG3" s="157"/>
    </row>
    <row r="4" spans="1:59" ht="15">
      <c r="A4" s="152"/>
      <c r="B4" s="161"/>
      <c r="C4" s="149"/>
      <c r="D4" s="149"/>
      <c r="E4" s="148" t="s">
        <v>0</v>
      </c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57"/>
    </row>
    <row r="5" spans="1:59" ht="15.75" thickBot="1">
      <c r="A5" s="152"/>
      <c r="B5" s="162"/>
      <c r="C5" s="150"/>
      <c r="D5" s="150"/>
      <c r="E5" s="3">
        <v>1</v>
      </c>
      <c r="F5" s="3">
        <v>2</v>
      </c>
      <c r="G5" s="3">
        <v>3</v>
      </c>
      <c r="H5" s="3">
        <v>4</v>
      </c>
      <c r="I5" s="3">
        <v>5</v>
      </c>
      <c r="J5" s="3">
        <v>6</v>
      </c>
      <c r="K5" s="3">
        <v>7</v>
      </c>
      <c r="L5" s="3">
        <v>8</v>
      </c>
      <c r="M5" s="3">
        <v>9</v>
      </c>
      <c r="N5" s="3">
        <v>10</v>
      </c>
      <c r="O5" s="3">
        <v>11</v>
      </c>
      <c r="P5" s="3">
        <v>12</v>
      </c>
      <c r="Q5" s="3">
        <v>13</v>
      </c>
      <c r="R5" s="3">
        <v>14</v>
      </c>
      <c r="S5" s="3">
        <v>15</v>
      </c>
      <c r="T5" s="3">
        <v>16</v>
      </c>
      <c r="U5" s="3">
        <v>17</v>
      </c>
      <c r="V5" s="3">
        <v>18</v>
      </c>
      <c r="W5" s="3">
        <v>19</v>
      </c>
      <c r="X5" s="69">
        <v>20</v>
      </c>
      <c r="Y5" s="3">
        <v>21</v>
      </c>
      <c r="Z5" s="3">
        <v>22</v>
      </c>
      <c r="AA5" s="3">
        <v>23</v>
      </c>
      <c r="AB5" s="3">
        <v>24</v>
      </c>
      <c r="AC5" s="3">
        <v>25</v>
      </c>
      <c r="AD5" s="3">
        <v>26</v>
      </c>
      <c r="AE5" s="3">
        <v>27</v>
      </c>
      <c r="AF5" s="3">
        <v>28</v>
      </c>
      <c r="AG5" s="3">
        <v>29</v>
      </c>
      <c r="AH5" s="3">
        <v>30</v>
      </c>
      <c r="AI5" s="3">
        <v>31</v>
      </c>
      <c r="AJ5" s="3">
        <v>32</v>
      </c>
      <c r="AK5" s="3">
        <v>33</v>
      </c>
      <c r="AL5" s="3">
        <v>34</v>
      </c>
      <c r="AM5" s="3">
        <v>35</v>
      </c>
      <c r="AN5" s="3">
        <v>36</v>
      </c>
      <c r="AO5" s="3">
        <v>37</v>
      </c>
      <c r="AP5" s="3">
        <v>38</v>
      </c>
      <c r="AQ5" s="3">
        <v>39</v>
      </c>
      <c r="AR5" s="3">
        <v>40</v>
      </c>
      <c r="AS5" s="3">
        <v>41</v>
      </c>
      <c r="AT5" s="3">
        <v>42</v>
      </c>
      <c r="AU5" s="3">
        <v>43</v>
      </c>
      <c r="AV5" s="3">
        <v>44</v>
      </c>
      <c r="AW5" s="3">
        <v>45</v>
      </c>
      <c r="AX5" s="3">
        <v>46</v>
      </c>
      <c r="AY5" s="3">
        <v>47</v>
      </c>
      <c r="AZ5" s="3">
        <v>48</v>
      </c>
      <c r="BA5" s="3">
        <v>49</v>
      </c>
      <c r="BB5" s="3">
        <v>50</v>
      </c>
      <c r="BC5" s="3">
        <v>51</v>
      </c>
      <c r="BD5" s="3">
        <v>52</v>
      </c>
      <c r="BE5" s="3">
        <v>53</v>
      </c>
      <c r="BF5" s="4"/>
      <c r="BG5" s="158"/>
    </row>
    <row r="6" spans="1:60" ht="15" customHeight="1" thickBot="1">
      <c r="A6" s="178"/>
      <c r="B6" s="154" t="s">
        <v>15</v>
      </c>
      <c r="C6" s="135" t="s">
        <v>14</v>
      </c>
      <c r="D6" s="20" t="s">
        <v>4</v>
      </c>
      <c r="E6" s="42">
        <f aca="true" t="shared" si="0" ref="E6:BE6">E8+E10+E12</f>
        <v>4</v>
      </c>
      <c r="F6" s="42">
        <f t="shared" si="0"/>
        <v>4</v>
      </c>
      <c r="G6" s="42">
        <f t="shared" si="0"/>
        <v>4</v>
      </c>
      <c r="H6" s="42">
        <f t="shared" si="0"/>
        <v>4</v>
      </c>
      <c r="I6" s="42">
        <f t="shared" si="0"/>
        <v>4</v>
      </c>
      <c r="J6" s="42">
        <f t="shared" si="0"/>
        <v>2</v>
      </c>
      <c r="K6" s="42">
        <f t="shared" si="0"/>
        <v>0</v>
      </c>
      <c r="L6" s="42">
        <f t="shared" si="0"/>
        <v>0</v>
      </c>
      <c r="M6" s="42">
        <f t="shared" si="0"/>
        <v>4</v>
      </c>
      <c r="N6" s="42">
        <f t="shared" si="0"/>
        <v>8</v>
      </c>
      <c r="O6" s="42">
        <f t="shared" si="0"/>
        <v>8</v>
      </c>
      <c r="P6" s="42">
        <f t="shared" si="0"/>
        <v>8</v>
      </c>
      <c r="Q6" s="42">
        <f t="shared" si="0"/>
        <v>8</v>
      </c>
      <c r="R6" s="42">
        <f t="shared" si="0"/>
        <v>8</v>
      </c>
      <c r="S6" s="42">
        <f t="shared" si="0"/>
        <v>8</v>
      </c>
      <c r="T6" s="42">
        <f t="shared" si="0"/>
        <v>8</v>
      </c>
      <c r="U6" s="42">
        <f t="shared" si="0"/>
        <v>8</v>
      </c>
      <c r="V6" s="40">
        <f t="shared" si="0"/>
        <v>0</v>
      </c>
      <c r="W6" s="40">
        <f t="shared" si="0"/>
        <v>0</v>
      </c>
      <c r="X6" s="42">
        <f t="shared" si="0"/>
        <v>4</v>
      </c>
      <c r="Y6" s="42">
        <f t="shared" si="0"/>
        <v>4</v>
      </c>
      <c r="Z6" s="42">
        <f t="shared" si="0"/>
        <v>4</v>
      </c>
      <c r="AA6" s="42">
        <f t="shared" si="0"/>
        <v>0</v>
      </c>
      <c r="AB6" s="42">
        <f t="shared" si="0"/>
        <v>0</v>
      </c>
      <c r="AC6" s="42">
        <f t="shared" si="0"/>
        <v>0</v>
      </c>
      <c r="AD6" s="42">
        <f t="shared" si="0"/>
        <v>0</v>
      </c>
      <c r="AE6" s="42">
        <f t="shared" si="0"/>
        <v>0</v>
      </c>
      <c r="AF6" s="42">
        <f t="shared" si="0"/>
        <v>0</v>
      </c>
      <c r="AG6" s="42">
        <f t="shared" si="0"/>
        <v>0</v>
      </c>
      <c r="AH6" s="42">
        <f t="shared" si="0"/>
        <v>0</v>
      </c>
      <c r="AI6" s="42">
        <f t="shared" si="0"/>
        <v>0</v>
      </c>
      <c r="AJ6" s="42">
        <f t="shared" si="0"/>
        <v>0</v>
      </c>
      <c r="AK6" s="42">
        <f t="shared" si="0"/>
        <v>0</v>
      </c>
      <c r="AL6" s="42">
        <f t="shared" si="0"/>
        <v>0</v>
      </c>
      <c r="AM6" s="42">
        <f t="shared" si="0"/>
        <v>0</v>
      </c>
      <c r="AN6" s="42">
        <f t="shared" si="0"/>
        <v>0</v>
      </c>
      <c r="AO6" s="42">
        <f t="shared" si="0"/>
        <v>0</v>
      </c>
      <c r="AP6" s="42">
        <f t="shared" si="0"/>
        <v>0</v>
      </c>
      <c r="AQ6" s="42">
        <f t="shared" si="0"/>
        <v>0</v>
      </c>
      <c r="AR6" s="42">
        <f t="shared" si="0"/>
        <v>0</v>
      </c>
      <c r="AS6" s="42">
        <f t="shared" si="0"/>
        <v>0</v>
      </c>
      <c r="AT6" s="42">
        <f t="shared" si="0"/>
        <v>0</v>
      </c>
      <c r="AU6" s="42">
        <f t="shared" si="0"/>
        <v>0</v>
      </c>
      <c r="AV6" s="42">
        <f t="shared" si="0"/>
        <v>0</v>
      </c>
      <c r="AW6" s="42">
        <f t="shared" si="0"/>
        <v>0</v>
      </c>
      <c r="AX6" s="42">
        <f t="shared" si="0"/>
        <v>0</v>
      </c>
      <c r="AY6" s="42">
        <f t="shared" si="0"/>
        <v>0</v>
      </c>
      <c r="AZ6" s="42">
        <f t="shared" si="0"/>
        <v>0</v>
      </c>
      <c r="BA6" s="42">
        <f t="shared" si="0"/>
        <v>0</v>
      </c>
      <c r="BB6" s="42">
        <f t="shared" si="0"/>
        <v>0</v>
      </c>
      <c r="BC6" s="42">
        <f t="shared" si="0"/>
        <v>0</v>
      </c>
      <c r="BD6" s="42">
        <f t="shared" si="0"/>
        <v>0</v>
      </c>
      <c r="BE6" s="42">
        <f t="shared" si="0"/>
        <v>0</v>
      </c>
      <c r="BF6" s="20"/>
      <c r="BG6" s="118">
        <f>SUM(BG8,BG10,BG12)</f>
        <v>102</v>
      </c>
      <c r="BH6" s="1"/>
    </row>
    <row r="7" spans="1:59" ht="15" customHeight="1" thickBot="1">
      <c r="A7" s="178"/>
      <c r="B7" s="155"/>
      <c r="C7" s="136"/>
      <c r="D7" s="21" t="s">
        <v>5</v>
      </c>
      <c r="E7" s="42">
        <f aca="true" t="shared" si="1" ref="E7:BE7">E9+E11+E13</f>
        <v>2</v>
      </c>
      <c r="F7" s="42">
        <f t="shared" si="1"/>
        <v>2</v>
      </c>
      <c r="G7" s="42">
        <f t="shared" si="1"/>
        <v>2</v>
      </c>
      <c r="H7" s="42">
        <f t="shared" si="1"/>
        <v>2</v>
      </c>
      <c r="I7" s="42">
        <f t="shared" si="1"/>
        <v>2</v>
      </c>
      <c r="J7" s="42">
        <f t="shared" si="1"/>
        <v>0</v>
      </c>
      <c r="K7" s="42">
        <f t="shared" si="1"/>
        <v>0</v>
      </c>
      <c r="L7" s="42">
        <f t="shared" si="1"/>
        <v>0</v>
      </c>
      <c r="M7" s="42">
        <f t="shared" si="1"/>
        <v>2</v>
      </c>
      <c r="N7" s="42">
        <f t="shared" si="1"/>
        <v>4</v>
      </c>
      <c r="O7" s="42">
        <f t="shared" si="1"/>
        <v>4</v>
      </c>
      <c r="P7" s="42">
        <f t="shared" si="1"/>
        <v>4</v>
      </c>
      <c r="Q7" s="42">
        <f t="shared" si="1"/>
        <v>4</v>
      </c>
      <c r="R7" s="42">
        <f t="shared" si="1"/>
        <v>4</v>
      </c>
      <c r="S7" s="42">
        <f t="shared" si="1"/>
        <v>4</v>
      </c>
      <c r="T7" s="42">
        <f t="shared" si="1"/>
        <v>4</v>
      </c>
      <c r="U7" s="42">
        <f t="shared" si="1"/>
        <v>4</v>
      </c>
      <c r="V7" s="40">
        <f t="shared" si="1"/>
        <v>0</v>
      </c>
      <c r="W7" s="40">
        <f t="shared" si="1"/>
        <v>0</v>
      </c>
      <c r="X7" s="42">
        <f t="shared" si="1"/>
        <v>2</v>
      </c>
      <c r="Y7" s="42">
        <f t="shared" si="1"/>
        <v>2</v>
      </c>
      <c r="Z7" s="42">
        <f t="shared" si="1"/>
        <v>2</v>
      </c>
      <c r="AA7" s="42">
        <f t="shared" si="1"/>
        <v>0</v>
      </c>
      <c r="AB7" s="42">
        <f t="shared" si="1"/>
        <v>0</v>
      </c>
      <c r="AC7" s="42">
        <f t="shared" si="1"/>
        <v>0</v>
      </c>
      <c r="AD7" s="42">
        <f t="shared" si="1"/>
        <v>0</v>
      </c>
      <c r="AE7" s="42">
        <f t="shared" si="1"/>
        <v>0</v>
      </c>
      <c r="AF7" s="42">
        <f t="shared" si="1"/>
        <v>0</v>
      </c>
      <c r="AG7" s="42">
        <f t="shared" si="1"/>
        <v>0</v>
      </c>
      <c r="AH7" s="42">
        <f t="shared" si="1"/>
        <v>0</v>
      </c>
      <c r="AI7" s="42">
        <f t="shared" si="1"/>
        <v>0</v>
      </c>
      <c r="AJ7" s="42">
        <f t="shared" si="1"/>
        <v>0</v>
      </c>
      <c r="AK7" s="42">
        <f t="shared" si="1"/>
        <v>0</v>
      </c>
      <c r="AL7" s="42">
        <f t="shared" si="1"/>
        <v>0</v>
      </c>
      <c r="AM7" s="42">
        <f t="shared" si="1"/>
        <v>0</v>
      </c>
      <c r="AN7" s="42">
        <f t="shared" si="1"/>
        <v>0</v>
      </c>
      <c r="AO7" s="42">
        <f t="shared" si="1"/>
        <v>0</v>
      </c>
      <c r="AP7" s="42">
        <f t="shared" si="1"/>
        <v>0</v>
      </c>
      <c r="AQ7" s="42">
        <f t="shared" si="1"/>
        <v>0</v>
      </c>
      <c r="AR7" s="42">
        <f t="shared" si="1"/>
        <v>0</v>
      </c>
      <c r="AS7" s="42">
        <f t="shared" si="1"/>
        <v>0</v>
      </c>
      <c r="AT7" s="42">
        <f t="shared" si="1"/>
        <v>0</v>
      </c>
      <c r="AU7" s="42">
        <f t="shared" si="1"/>
        <v>0</v>
      </c>
      <c r="AV7" s="42">
        <f t="shared" si="1"/>
        <v>0</v>
      </c>
      <c r="AW7" s="42">
        <f t="shared" si="1"/>
        <v>0</v>
      </c>
      <c r="AX7" s="42">
        <f t="shared" si="1"/>
        <v>0</v>
      </c>
      <c r="AY7" s="42">
        <f t="shared" si="1"/>
        <v>0</v>
      </c>
      <c r="AZ7" s="42">
        <f t="shared" si="1"/>
        <v>0</v>
      </c>
      <c r="BA7" s="42">
        <f t="shared" si="1"/>
        <v>0</v>
      </c>
      <c r="BB7" s="42">
        <f t="shared" si="1"/>
        <v>0</v>
      </c>
      <c r="BC7" s="42">
        <f t="shared" si="1"/>
        <v>0</v>
      </c>
      <c r="BD7" s="42">
        <f t="shared" si="1"/>
        <v>0</v>
      </c>
      <c r="BE7" s="42">
        <f t="shared" si="1"/>
        <v>0</v>
      </c>
      <c r="BF7" s="20"/>
      <c r="BG7" s="118">
        <f>SUM(BG9,BG11,BG13)</f>
        <v>50</v>
      </c>
    </row>
    <row r="8" spans="1:59" ht="15" customHeight="1" thickBot="1">
      <c r="A8" s="178"/>
      <c r="B8" s="137" t="s">
        <v>20</v>
      </c>
      <c r="C8" s="159" t="s">
        <v>2</v>
      </c>
      <c r="D8" s="26" t="s">
        <v>4</v>
      </c>
      <c r="E8" s="113">
        <v>2</v>
      </c>
      <c r="F8" s="113">
        <v>2</v>
      </c>
      <c r="G8" s="113">
        <v>2</v>
      </c>
      <c r="H8" s="113">
        <v>2</v>
      </c>
      <c r="I8" s="113">
        <v>2</v>
      </c>
      <c r="J8" s="113">
        <v>2</v>
      </c>
      <c r="K8" s="113"/>
      <c r="L8" s="113"/>
      <c r="M8" s="113">
        <v>2</v>
      </c>
      <c r="N8" s="113">
        <v>2</v>
      </c>
      <c r="O8" s="113">
        <v>2</v>
      </c>
      <c r="P8" s="113">
        <v>2</v>
      </c>
      <c r="Q8" s="113">
        <v>2</v>
      </c>
      <c r="R8" s="113">
        <v>2</v>
      </c>
      <c r="S8" s="113">
        <v>2</v>
      </c>
      <c r="T8" s="113">
        <v>2</v>
      </c>
      <c r="U8" s="113">
        <v>2</v>
      </c>
      <c r="V8" s="113" t="s">
        <v>94</v>
      </c>
      <c r="W8" s="113" t="s">
        <v>94</v>
      </c>
      <c r="X8" s="113">
        <v>2</v>
      </c>
      <c r="Y8" s="113">
        <v>2</v>
      </c>
      <c r="Z8" s="113">
        <v>2</v>
      </c>
      <c r="AA8" s="113"/>
      <c r="AB8" s="113"/>
      <c r="AC8" s="113"/>
      <c r="AD8" s="113"/>
      <c r="AE8" s="113"/>
      <c r="AF8" s="113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40">
        <f aca="true" t="shared" si="2" ref="AW8:BE8">AW10+AW12+AW14</f>
        <v>0</v>
      </c>
      <c r="AX8" s="40">
        <f t="shared" si="2"/>
        <v>0</v>
      </c>
      <c r="AY8" s="40">
        <f t="shared" si="2"/>
        <v>0</v>
      </c>
      <c r="AZ8" s="40">
        <f t="shared" si="2"/>
        <v>0</v>
      </c>
      <c r="BA8" s="40">
        <f t="shared" si="2"/>
        <v>0</v>
      </c>
      <c r="BB8" s="40">
        <f t="shared" si="2"/>
        <v>0</v>
      </c>
      <c r="BC8" s="40">
        <f t="shared" si="2"/>
        <v>0</v>
      </c>
      <c r="BD8" s="40">
        <f t="shared" si="2"/>
        <v>0</v>
      </c>
      <c r="BE8" s="40">
        <f t="shared" si="2"/>
        <v>0</v>
      </c>
      <c r="BF8" s="26"/>
      <c r="BG8" s="117">
        <f aca="true" t="shared" si="3" ref="BG8:BG24">SUM(E8:U8,X8:AV8)</f>
        <v>36</v>
      </c>
    </row>
    <row r="9" spans="1:59" ht="15" customHeight="1" thickBot="1">
      <c r="A9" s="178"/>
      <c r="B9" s="138"/>
      <c r="C9" s="160"/>
      <c r="D9" s="13" t="s">
        <v>5</v>
      </c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 t="s">
        <v>94</v>
      </c>
      <c r="W9" s="114" t="s">
        <v>94</v>
      </c>
      <c r="X9" s="114"/>
      <c r="Y9" s="114"/>
      <c r="Z9" s="114"/>
      <c r="AA9" s="114"/>
      <c r="AB9" s="114"/>
      <c r="AC9" s="114"/>
      <c r="AD9" s="114"/>
      <c r="AE9" s="114"/>
      <c r="AF9" s="114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40">
        <f aca="true" t="shared" si="4" ref="AW9:BE9">AW11+AW13+AW15</f>
        <v>0</v>
      </c>
      <c r="AX9" s="40">
        <f t="shared" si="4"/>
        <v>0</v>
      </c>
      <c r="AY9" s="40">
        <f t="shared" si="4"/>
        <v>0</v>
      </c>
      <c r="AZ9" s="40">
        <f t="shared" si="4"/>
        <v>0</v>
      </c>
      <c r="BA9" s="40">
        <f t="shared" si="4"/>
        <v>0</v>
      </c>
      <c r="BB9" s="40">
        <f t="shared" si="4"/>
        <v>0</v>
      </c>
      <c r="BC9" s="40">
        <f t="shared" si="4"/>
        <v>0</v>
      </c>
      <c r="BD9" s="40">
        <f t="shared" si="4"/>
        <v>0</v>
      </c>
      <c r="BE9" s="40">
        <f t="shared" si="4"/>
        <v>0</v>
      </c>
      <c r="BF9" s="13"/>
      <c r="BG9" s="117">
        <f t="shared" si="3"/>
        <v>0</v>
      </c>
    </row>
    <row r="10" spans="1:59" ht="15.75" thickBot="1">
      <c r="A10" s="178"/>
      <c r="B10" s="137" t="s">
        <v>21</v>
      </c>
      <c r="C10" s="159" t="s">
        <v>13</v>
      </c>
      <c r="D10" s="13" t="s">
        <v>4</v>
      </c>
      <c r="E10" s="114">
        <v>2</v>
      </c>
      <c r="F10" s="114">
        <v>2</v>
      </c>
      <c r="G10" s="114">
        <v>2</v>
      </c>
      <c r="H10" s="114">
        <v>2</v>
      </c>
      <c r="I10" s="114">
        <v>2</v>
      </c>
      <c r="J10" s="114"/>
      <c r="K10" s="114"/>
      <c r="L10" s="114"/>
      <c r="M10" s="114">
        <v>2</v>
      </c>
      <c r="N10" s="114">
        <v>2</v>
      </c>
      <c r="O10" s="114">
        <v>2</v>
      </c>
      <c r="P10" s="114">
        <v>2</v>
      </c>
      <c r="Q10" s="114">
        <v>2</v>
      </c>
      <c r="R10" s="114">
        <v>2</v>
      </c>
      <c r="S10" s="114">
        <v>2</v>
      </c>
      <c r="T10" s="114">
        <v>2</v>
      </c>
      <c r="U10" s="114">
        <v>2</v>
      </c>
      <c r="V10" s="114" t="s">
        <v>94</v>
      </c>
      <c r="W10" s="114" t="s">
        <v>94</v>
      </c>
      <c r="X10" s="114">
        <v>2</v>
      </c>
      <c r="Y10" s="114">
        <v>2</v>
      </c>
      <c r="Z10" s="114">
        <v>2</v>
      </c>
      <c r="AA10" s="114"/>
      <c r="AB10" s="114"/>
      <c r="AC10" s="114"/>
      <c r="AD10" s="114"/>
      <c r="AE10" s="114"/>
      <c r="AF10" s="114"/>
      <c r="AG10" s="39"/>
      <c r="AH10" s="39"/>
      <c r="AI10" s="39"/>
      <c r="AJ10" s="39"/>
      <c r="AK10" s="39"/>
      <c r="AL10" s="39"/>
      <c r="AM10" s="39"/>
      <c r="AN10" s="71"/>
      <c r="AO10" s="39"/>
      <c r="AP10" s="39"/>
      <c r="AQ10" s="39"/>
      <c r="AR10" s="39"/>
      <c r="AS10" s="39"/>
      <c r="AT10" s="72"/>
      <c r="AU10" s="71"/>
      <c r="AV10" s="39"/>
      <c r="AW10" s="40">
        <f aca="true" t="shared" si="5" ref="AW10:BE10">AW12+AW14+AW16</f>
        <v>0</v>
      </c>
      <c r="AX10" s="40">
        <f t="shared" si="5"/>
        <v>0</v>
      </c>
      <c r="AY10" s="40">
        <f t="shared" si="5"/>
        <v>0</v>
      </c>
      <c r="AZ10" s="40">
        <f t="shared" si="5"/>
        <v>0</v>
      </c>
      <c r="BA10" s="40">
        <f t="shared" si="5"/>
        <v>0</v>
      </c>
      <c r="BB10" s="40">
        <f t="shared" si="5"/>
        <v>0</v>
      </c>
      <c r="BC10" s="40">
        <f t="shared" si="5"/>
        <v>0</v>
      </c>
      <c r="BD10" s="40">
        <f t="shared" si="5"/>
        <v>0</v>
      </c>
      <c r="BE10" s="40">
        <f t="shared" si="5"/>
        <v>0</v>
      </c>
      <c r="BF10" s="13"/>
      <c r="BG10" s="117">
        <f t="shared" si="3"/>
        <v>34</v>
      </c>
    </row>
    <row r="11" spans="1:59" ht="15.75" thickBot="1">
      <c r="A11" s="178"/>
      <c r="B11" s="138"/>
      <c r="C11" s="160"/>
      <c r="D11" s="13" t="s">
        <v>5</v>
      </c>
      <c r="E11" s="114">
        <v>2</v>
      </c>
      <c r="F11" s="114">
        <v>2</v>
      </c>
      <c r="G11" s="114">
        <v>2</v>
      </c>
      <c r="H11" s="114">
        <v>2</v>
      </c>
      <c r="I11" s="114">
        <v>2</v>
      </c>
      <c r="J11" s="114"/>
      <c r="K11" s="114"/>
      <c r="L11" s="114"/>
      <c r="M11" s="114">
        <v>2</v>
      </c>
      <c r="N11" s="114">
        <v>2</v>
      </c>
      <c r="O11" s="114">
        <v>2</v>
      </c>
      <c r="P11" s="114">
        <v>2</v>
      </c>
      <c r="Q11" s="114">
        <v>2</v>
      </c>
      <c r="R11" s="114">
        <v>2</v>
      </c>
      <c r="S11" s="114">
        <v>2</v>
      </c>
      <c r="T11" s="114">
        <v>2</v>
      </c>
      <c r="U11" s="114">
        <v>2</v>
      </c>
      <c r="V11" s="114" t="s">
        <v>94</v>
      </c>
      <c r="W11" s="114" t="s">
        <v>94</v>
      </c>
      <c r="X11" s="114">
        <v>2</v>
      </c>
      <c r="Y11" s="114">
        <v>2</v>
      </c>
      <c r="Z11" s="114">
        <v>2</v>
      </c>
      <c r="AA11" s="114"/>
      <c r="AB11" s="114"/>
      <c r="AC11" s="114"/>
      <c r="AD11" s="114"/>
      <c r="AE11" s="114"/>
      <c r="AF11" s="114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40">
        <f aca="true" t="shared" si="6" ref="AW11:BE11">AW13+AW15+AW17</f>
        <v>0</v>
      </c>
      <c r="AX11" s="40">
        <f t="shared" si="6"/>
        <v>0</v>
      </c>
      <c r="AY11" s="40">
        <f t="shared" si="6"/>
        <v>0</v>
      </c>
      <c r="AZ11" s="40">
        <f t="shared" si="6"/>
        <v>0</v>
      </c>
      <c r="BA11" s="40">
        <f t="shared" si="6"/>
        <v>0</v>
      </c>
      <c r="BB11" s="40">
        <f t="shared" si="6"/>
        <v>0</v>
      </c>
      <c r="BC11" s="40">
        <f t="shared" si="6"/>
        <v>0</v>
      </c>
      <c r="BD11" s="40">
        <f t="shared" si="6"/>
        <v>0</v>
      </c>
      <c r="BE11" s="40">
        <f t="shared" si="6"/>
        <v>0</v>
      </c>
      <c r="BF11" s="13"/>
      <c r="BG11" s="117">
        <f t="shared" si="3"/>
        <v>34</v>
      </c>
    </row>
    <row r="12" spans="1:59" ht="15.75" thickBot="1">
      <c r="A12" s="178"/>
      <c r="B12" s="137" t="s">
        <v>109</v>
      </c>
      <c r="C12" s="159" t="s">
        <v>110</v>
      </c>
      <c r="D12" s="13" t="s">
        <v>4</v>
      </c>
      <c r="E12" s="114"/>
      <c r="F12" s="114"/>
      <c r="G12" s="114"/>
      <c r="H12" s="114"/>
      <c r="I12" s="114"/>
      <c r="J12" s="114"/>
      <c r="K12" s="114"/>
      <c r="L12" s="114"/>
      <c r="M12" s="114"/>
      <c r="N12" s="114">
        <v>4</v>
      </c>
      <c r="O12" s="114">
        <v>4</v>
      </c>
      <c r="P12" s="114">
        <v>4</v>
      </c>
      <c r="Q12" s="114">
        <v>4</v>
      </c>
      <c r="R12" s="114">
        <v>4</v>
      </c>
      <c r="S12" s="114">
        <v>4</v>
      </c>
      <c r="T12" s="114">
        <v>4</v>
      </c>
      <c r="U12" s="114">
        <v>4</v>
      </c>
      <c r="V12" s="114" t="s">
        <v>94</v>
      </c>
      <c r="W12" s="114" t="s">
        <v>94</v>
      </c>
      <c r="X12" s="114"/>
      <c r="Y12" s="114"/>
      <c r="Z12" s="114"/>
      <c r="AA12" s="114"/>
      <c r="AB12" s="114"/>
      <c r="AC12" s="114"/>
      <c r="AD12" s="114"/>
      <c r="AE12" s="114"/>
      <c r="AF12" s="114"/>
      <c r="AG12" s="39"/>
      <c r="AH12" s="39"/>
      <c r="AI12" s="39"/>
      <c r="AJ12" s="39"/>
      <c r="AK12" s="39"/>
      <c r="AL12" s="39"/>
      <c r="AM12" s="39"/>
      <c r="AN12" s="71"/>
      <c r="AO12" s="39"/>
      <c r="AP12" s="39"/>
      <c r="AQ12" s="39"/>
      <c r="AR12" s="39"/>
      <c r="AS12" s="39"/>
      <c r="AT12" s="39"/>
      <c r="AU12" s="39"/>
      <c r="AV12" s="39"/>
      <c r="AW12" s="40">
        <f aca="true" t="shared" si="7" ref="AW12:BE12">AW14+AW16+AW18</f>
        <v>0</v>
      </c>
      <c r="AX12" s="40">
        <f t="shared" si="7"/>
        <v>0</v>
      </c>
      <c r="AY12" s="40">
        <f t="shared" si="7"/>
        <v>0</v>
      </c>
      <c r="AZ12" s="40">
        <f t="shared" si="7"/>
        <v>0</v>
      </c>
      <c r="BA12" s="40">
        <f t="shared" si="7"/>
        <v>0</v>
      </c>
      <c r="BB12" s="40">
        <f t="shared" si="7"/>
        <v>0</v>
      </c>
      <c r="BC12" s="40">
        <f t="shared" si="7"/>
        <v>0</v>
      </c>
      <c r="BD12" s="40">
        <f t="shared" si="7"/>
        <v>0</v>
      </c>
      <c r="BE12" s="40">
        <f t="shared" si="7"/>
        <v>0</v>
      </c>
      <c r="BF12" s="13"/>
      <c r="BG12" s="117">
        <f t="shared" si="3"/>
        <v>32</v>
      </c>
    </row>
    <row r="13" spans="1:59" ht="15.75" thickBot="1">
      <c r="A13" s="178"/>
      <c r="B13" s="138"/>
      <c r="C13" s="160"/>
      <c r="D13" s="52" t="s">
        <v>5</v>
      </c>
      <c r="E13" s="115"/>
      <c r="F13" s="115"/>
      <c r="G13" s="115"/>
      <c r="H13" s="115"/>
      <c r="I13" s="115"/>
      <c r="J13" s="115"/>
      <c r="K13" s="115"/>
      <c r="L13" s="115"/>
      <c r="M13" s="115"/>
      <c r="N13" s="115">
        <v>2</v>
      </c>
      <c r="O13" s="115">
        <v>2</v>
      </c>
      <c r="P13" s="115">
        <v>2</v>
      </c>
      <c r="Q13" s="115">
        <v>2</v>
      </c>
      <c r="R13" s="115">
        <v>2</v>
      </c>
      <c r="S13" s="115">
        <v>2</v>
      </c>
      <c r="T13" s="115">
        <v>2</v>
      </c>
      <c r="U13" s="116">
        <v>2</v>
      </c>
      <c r="V13" s="116" t="s">
        <v>94</v>
      </c>
      <c r="W13" s="116" t="s">
        <v>94</v>
      </c>
      <c r="X13" s="115"/>
      <c r="Y13" s="115"/>
      <c r="Z13" s="115"/>
      <c r="AA13" s="115"/>
      <c r="AB13" s="115"/>
      <c r="AC13" s="115"/>
      <c r="AD13" s="115"/>
      <c r="AE13" s="115"/>
      <c r="AF13" s="115"/>
      <c r="AG13" s="63"/>
      <c r="AH13" s="63"/>
      <c r="AI13" s="63"/>
      <c r="AJ13" s="63"/>
      <c r="AK13" s="63"/>
      <c r="AL13" s="63"/>
      <c r="AM13" s="63"/>
      <c r="AN13" s="74"/>
      <c r="AO13" s="63"/>
      <c r="AP13" s="63"/>
      <c r="AQ13" s="63"/>
      <c r="AR13" s="63"/>
      <c r="AS13" s="48"/>
      <c r="AT13" s="48"/>
      <c r="AU13" s="48"/>
      <c r="AV13" s="48"/>
      <c r="AW13" s="40">
        <f aca="true" t="shared" si="8" ref="AW13:BE13">AW15+AW17+AW19</f>
        <v>0</v>
      </c>
      <c r="AX13" s="40">
        <f t="shared" si="8"/>
        <v>0</v>
      </c>
      <c r="AY13" s="40">
        <f t="shared" si="8"/>
        <v>0</v>
      </c>
      <c r="AZ13" s="40">
        <f t="shared" si="8"/>
        <v>0</v>
      </c>
      <c r="BA13" s="40">
        <f t="shared" si="8"/>
        <v>0</v>
      </c>
      <c r="BB13" s="40">
        <f t="shared" si="8"/>
        <v>0</v>
      </c>
      <c r="BC13" s="40">
        <f t="shared" si="8"/>
        <v>0</v>
      </c>
      <c r="BD13" s="40">
        <f t="shared" si="8"/>
        <v>0</v>
      </c>
      <c r="BE13" s="40">
        <f t="shared" si="8"/>
        <v>0</v>
      </c>
      <c r="BF13" s="9"/>
      <c r="BG13" s="117">
        <f t="shared" si="3"/>
        <v>16</v>
      </c>
    </row>
    <row r="14" spans="1:59" ht="15.75" thickBot="1">
      <c r="A14" s="178"/>
      <c r="B14" s="154" t="s">
        <v>25</v>
      </c>
      <c r="C14" s="133" t="s">
        <v>24</v>
      </c>
      <c r="D14" s="22" t="s">
        <v>4</v>
      </c>
      <c r="E14" s="42">
        <f>E16</f>
        <v>32</v>
      </c>
      <c r="F14" s="42">
        <f aca="true" t="shared" si="9" ref="F14:BE14">F16</f>
        <v>32</v>
      </c>
      <c r="G14" s="42">
        <f t="shared" si="9"/>
        <v>32</v>
      </c>
      <c r="H14" s="42">
        <f t="shared" si="9"/>
        <v>32</v>
      </c>
      <c r="I14" s="42">
        <f t="shared" si="9"/>
        <v>32</v>
      </c>
      <c r="J14" s="42">
        <f t="shared" si="9"/>
        <v>28</v>
      </c>
      <c r="K14" s="42">
        <f t="shared" si="9"/>
        <v>36</v>
      </c>
      <c r="L14" s="42">
        <f t="shared" si="9"/>
        <v>36</v>
      </c>
      <c r="M14" s="42">
        <f t="shared" si="9"/>
        <v>32</v>
      </c>
      <c r="N14" s="42">
        <f t="shared" si="9"/>
        <v>28</v>
      </c>
      <c r="O14" s="42">
        <f t="shared" si="9"/>
        <v>28</v>
      </c>
      <c r="P14" s="42">
        <f t="shared" si="9"/>
        <v>28</v>
      </c>
      <c r="Q14" s="42">
        <f t="shared" si="9"/>
        <v>28</v>
      </c>
      <c r="R14" s="42">
        <f t="shared" si="9"/>
        <v>28</v>
      </c>
      <c r="S14" s="42">
        <f t="shared" si="9"/>
        <v>28</v>
      </c>
      <c r="T14" s="42">
        <f t="shared" si="9"/>
        <v>28</v>
      </c>
      <c r="U14" s="42">
        <f t="shared" si="9"/>
        <v>28</v>
      </c>
      <c r="V14" s="42" t="str">
        <f t="shared" si="9"/>
        <v>0</v>
      </c>
      <c r="W14" s="42" t="str">
        <f t="shared" si="9"/>
        <v>0</v>
      </c>
      <c r="X14" s="42">
        <f t="shared" si="9"/>
        <v>32</v>
      </c>
      <c r="Y14" s="42">
        <f t="shared" si="9"/>
        <v>32</v>
      </c>
      <c r="Z14" s="42">
        <f t="shared" si="9"/>
        <v>32</v>
      </c>
      <c r="AA14" s="42">
        <f t="shared" si="9"/>
        <v>24</v>
      </c>
      <c r="AB14" s="42">
        <f t="shared" si="9"/>
        <v>36</v>
      </c>
      <c r="AC14" s="42">
        <f t="shared" si="9"/>
        <v>30</v>
      </c>
      <c r="AD14" s="42">
        <f t="shared" si="9"/>
        <v>36</v>
      </c>
      <c r="AE14" s="42">
        <f t="shared" si="9"/>
        <v>36</v>
      </c>
      <c r="AF14" s="42">
        <f t="shared" si="9"/>
        <v>36</v>
      </c>
      <c r="AG14" s="42">
        <f t="shared" si="9"/>
        <v>36</v>
      </c>
      <c r="AH14" s="42">
        <f t="shared" si="9"/>
        <v>36</v>
      </c>
      <c r="AI14" s="42">
        <f t="shared" si="9"/>
        <v>36</v>
      </c>
      <c r="AJ14" s="42">
        <f t="shared" si="9"/>
        <v>36</v>
      </c>
      <c r="AK14" s="42">
        <f t="shared" si="9"/>
        <v>24</v>
      </c>
      <c r="AL14" s="42">
        <f t="shared" si="9"/>
        <v>0</v>
      </c>
      <c r="AM14" s="42">
        <f t="shared" si="9"/>
        <v>0</v>
      </c>
      <c r="AN14" s="42">
        <f t="shared" si="9"/>
        <v>0</v>
      </c>
      <c r="AO14" s="42">
        <f t="shared" si="9"/>
        <v>0</v>
      </c>
      <c r="AP14" s="42">
        <f t="shared" si="9"/>
        <v>0</v>
      </c>
      <c r="AQ14" s="42">
        <f t="shared" si="9"/>
        <v>0</v>
      </c>
      <c r="AR14" s="42">
        <f t="shared" si="9"/>
        <v>0</v>
      </c>
      <c r="AS14" s="42">
        <f t="shared" si="9"/>
        <v>0</v>
      </c>
      <c r="AT14" s="42">
        <f t="shared" si="9"/>
        <v>0</v>
      </c>
      <c r="AU14" s="42">
        <f t="shared" si="9"/>
        <v>0</v>
      </c>
      <c r="AV14" s="42">
        <f t="shared" si="9"/>
        <v>0</v>
      </c>
      <c r="AW14" s="42">
        <f t="shared" si="9"/>
        <v>0</v>
      </c>
      <c r="AX14" s="42">
        <f t="shared" si="9"/>
        <v>0</v>
      </c>
      <c r="AY14" s="42">
        <f t="shared" si="9"/>
        <v>0</v>
      </c>
      <c r="AZ14" s="42">
        <f t="shared" si="9"/>
        <v>0</v>
      </c>
      <c r="BA14" s="42">
        <f t="shared" si="9"/>
        <v>0</v>
      </c>
      <c r="BB14" s="42">
        <f t="shared" si="9"/>
        <v>0</v>
      </c>
      <c r="BC14" s="42">
        <f t="shared" si="9"/>
        <v>0</v>
      </c>
      <c r="BD14" s="42">
        <f t="shared" si="9"/>
        <v>0</v>
      </c>
      <c r="BE14" s="42">
        <f t="shared" si="9"/>
        <v>0</v>
      </c>
      <c r="BF14" s="42" t="e">
        <f>BF16+BF25</f>
        <v>#REF!</v>
      </c>
      <c r="BG14" s="70">
        <f t="shared" si="3"/>
        <v>978</v>
      </c>
    </row>
    <row r="15" spans="1:59" ht="15.75" thickBot="1">
      <c r="A15" s="178"/>
      <c r="B15" s="155"/>
      <c r="C15" s="134"/>
      <c r="D15" s="21" t="s">
        <v>5</v>
      </c>
      <c r="E15" s="42">
        <f>E17</f>
        <v>16</v>
      </c>
      <c r="F15" s="42">
        <f aca="true" t="shared" si="10" ref="F15:BE15">F17</f>
        <v>16</v>
      </c>
      <c r="G15" s="42">
        <f t="shared" si="10"/>
        <v>16</v>
      </c>
      <c r="H15" s="42">
        <f t="shared" si="10"/>
        <v>16</v>
      </c>
      <c r="I15" s="42">
        <f t="shared" si="10"/>
        <v>16</v>
      </c>
      <c r="J15" s="42">
        <f t="shared" si="10"/>
        <v>11</v>
      </c>
      <c r="K15" s="42">
        <f t="shared" si="10"/>
        <v>0</v>
      </c>
      <c r="L15" s="42">
        <f t="shared" si="10"/>
        <v>3</v>
      </c>
      <c r="M15" s="42">
        <f t="shared" si="10"/>
        <v>14</v>
      </c>
      <c r="N15" s="42">
        <f t="shared" si="10"/>
        <v>14</v>
      </c>
      <c r="O15" s="42">
        <f t="shared" si="10"/>
        <v>14</v>
      </c>
      <c r="P15" s="42">
        <f t="shared" si="10"/>
        <v>14</v>
      </c>
      <c r="Q15" s="42">
        <f t="shared" si="10"/>
        <v>14</v>
      </c>
      <c r="R15" s="42">
        <f t="shared" si="10"/>
        <v>14</v>
      </c>
      <c r="S15" s="42">
        <f t="shared" si="10"/>
        <v>14</v>
      </c>
      <c r="T15" s="42">
        <f t="shared" si="10"/>
        <v>14</v>
      </c>
      <c r="U15" s="42">
        <f t="shared" si="10"/>
        <v>16</v>
      </c>
      <c r="V15" s="42">
        <f t="shared" si="10"/>
        <v>0</v>
      </c>
      <c r="W15" s="42">
        <f t="shared" si="10"/>
        <v>0</v>
      </c>
      <c r="X15" s="42">
        <f t="shared" si="10"/>
        <v>16</v>
      </c>
      <c r="Y15" s="42">
        <f t="shared" si="10"/>
        <v>16</v>
      </c>
      <c r="Z15" s="42">
        <f t="shared" si="10"/>
        <v>16</v>
      </c>
      <c r="AA15" s="42">
        <f t="shared" si="10"/>
        <v>3</v>
      </c>
      <c r="AB15" s="42">
        <f t="shared" si="10"/>
        <v>0</v>
      </c>
      <c r="AC15" s="42">
        <f t="shared" si="10"/>
        <v>0</v>
      </c>
      <c r="AD15" s="42">
        <f t="shared" si="10"/>
        <v>0</v>
      </c>
      <c r="AE15" s="42">
        <f t="shared" si="10"/>
        <v>0</v>
      </c>
      <c r="AF15" s="42">
        <f t="shared" si="10"/>
        <v>0</v>
      </c>
      <c r="AG15" s="42">
        <f t="shared" si="10"/>
        <v>0</v>
      </c>
      <c r="AH15" s="42">
        <f t="shared" si="10"/>
        <v>0</v>
      </c>
      <c r="AI15" s="42">
        <f t="shared" si="10"/>
        <v>0</v>
      </c>
      <c r="AJ15" s="42">
        <f t="shared" si="10"/>
        <v>0</v>
      </c>
      <c r="AK15" s="42">
        <f t="shared" si="10"/>
        <v>0</v>
      </c>
      <c r="AL15" s="42">
        <f t="shared" si="10"/>
        <v>0</v>
      </c>
      <c r="AM15" s="42">
        <f t="shared" si="10"/>
        <v>0</v>
      </c>
      <c r="AN15" s="42">
        <f t="shared" si="10"/>
        <v>0</v>
      </c>
      <c r="AO15" s="42">
        <f t="shared" si="10"/>
        <v>0</v>
      </c>
      <c r="AP15" s="42">
        <f t="shared" si="10"/>
        <v>0</v>
      </c>
      <c r="AQ15" s="42">
        <f t="shared" si="10"/>
        <v>0</v>
      </c>
      <c r="AR15" s="42">
        <f t="shared" si="10"/>
        <v>0</v>
      </c>
      <c r="AS15" s="42">
        <f t="shared" si="10"/>
        <v>0</v>
      </c>
      <c r="AT15" s="42">
        <f t="shared" si="10"/>
        <v>0</v>
      </c>
      <c r="AU15" s="42">
        <f t="shared" si="10"/>
        <v>0</v>
      </c>
      <c r="AV15" s="42">
        <f t="shared" si="10"/>
        <v>0</v>
      </c>
      <c r="AW15" s="42">
        <f t="shared" si="10"/>
        <v>0</v>
      </c>
      <c r="AX15" s="42">
        <f t="shared" si="10"/>
        <v>0</v>
      </c>
      <c r="AY15" s="42">
        <f t="shared" si="10"/>
        <v>0</v>
      </c>
      <c r="AZ15" s="42">
        <f t="shared" si="10"/>
        <v>0</v>
      </c>
      <c r="BA15" s="42">
        <f t="shared" si="10"/>
        <v>0</v>
      </c>
      <c r="BB15" s="42">
        <f t="shared" si="10"/>
        <v>0</v>
      </c>
      <c r="BC15" s="42">
        <f t="shared" si="10"/>
        <v>0</v>
      </c>
      <c r="BD15" s="42">
        <f t="shared" si="10"/>
        <v>0</v>
      </c>
      <c r="BE15" s="42">
        <f t="shared" si="10"/>
        <v>0</v>
      </c>
      <c r="BF15" s="42">
        <f>BF17+BF26</f>
        <v>0</v>
      </c>
      <c r="BG15" s="70">
        <f t="shared" si="3"/>
        <v>273</v>
      </c>
    </row>
    <row r="16" spans="1:59" ht="15.75" thickBot="1">
      <c r="A16" s="178"/>
      <c r="B16" s="184" t="s">
        <v>101</v>
      </c>
      <c r="C16" s="133" t="s">
        <v>102</v>
      </c>
      <c r="D16" s="20" t="s">
        <v>4</v>
      </c>
      <c r="E16" s="42">
        <f aca="true" t="shared" si="11" ref="E16:U16">E18+E25</f>
        <v>32</v>
      </c>
      <c r="F16" s="42">
        <f t="shared" si="11"/>
        <v>32</v>
      </c>
      <c r="G16" s="42">
        <f t="shared" si="11"/>
        <v>32</v>
      </c>
      <c r="H16" s="42">
        <f t="shared" si="11"/>
        <v>32</v>
      </c>
      <c r="I16" s="42">
        <f t="shared" si="11"/>
        <v>32</v>
      </c>
      <c r="J16" s="42">
        <f t="shared" si="11"/>
        <v>28</v>
      </c>
      <c r="K16" s="42">
        <f t="shared" si="11"/>
        <v>36</v>
      </c>
      <c r="L16" s="42">
        <f t="shared" si="11"/>
        <v>36</v>
      </c>
      <c r="M16" s="42">
        <f t="shared" si="11"/>
        <v>32</v>
      </c>
      <c r="N16" s="42">
        <f t="shared" si="11"/>
        <v>28</v>
      </c>
      <c r="O16" s="42">
        <f t="shared" si="11"/>
        <v>28</v>
      </c>
      <c r="P16" s="42">
        <f t="shared" si="11"/>
        <v>28</v>
      </c>
      <c r="Q16" s="42">
        <f t="shared" si="11"/>
        <v>28</v>
      </c>
      <c r="R16" s="42">
        <f t="shared" si="11"/>
        <v>28</v>
      </c>
      <c r="S16" s="42">
        <f t="shared" si="11"/>
        <v>28</v>
      </c>
      <c r="T16" s="42">
        <f t="shared" si="11"/>
        <v>28</v>
      </c>
      <c r="U16" s="42">
        <f t="shared" si="11"/>
        <v>28</v>
      </c>
      <c r="V16" s="47" t="s">
        <v>94</v>
      </c>
      <c r="W16" s="47" t="s">
        <v>94</v>
      </c>
      <c r="X16" s="42">
        <f aca="true" t="shared" si="12" ref="X16:BE16">X18+X25</f>
        <v>32</v>
      </c>
      <c r="Y16" s="42">
        <f t="shared" si="12"/>
        <v>32</v>
      </c>
      <c r="Z16" s="42">
        <f t="shared" si="12"/>
        <v>32</v>
      </c>
      <c r="AA16" s="42">
        <f t="shared" si="12"/>
        <v>24</v>
      </c>
      <c r="AB16" s="42">
        <f t="shared" si="12"/>
        <v>36</v>
      </c>
      <c r="AC16" s="42">
        <f t="shared" si="12"/>
        <v>30</v>
      </c>
      <c r="AD16" s="42">
        <f t="shared" si="12"/>
        <v>36</v>
      </c>
      <c r="AE16" s="42">
        <f t="shared" si="12"/>
        <v>36</v>
      </c>
      <c r="AF16" s="42">
        <f t="shared" si="12"/>
        <v>36</v>
      </c>
      <c r="AG16" s="42">
        <f t="shared" si="12"/>
        <v>36</v>
      </c>
      <c r="AH16" s="42">
        <f t="shared" si="12"/>
        <v>36</v>
      </c>
      <c r="AI16" s="42">
        <f t="shared" si="12"/>
        <v>36</v>
      </c>
      <c r="AJ16" s="42">
        <f t="shared" si="12"/>
        <v>36</v>
      </c>
      <c r="AK16" s="42">
        <f t="shared" si="12"/>
        <v>24</v>
      </c>
      <c r="AL16" s="42">
        <f t="shared" si="12"/>
        <v>0</v>
      </c>
      <c r="AM16" s="42">
        <f t="shared" si="12"/>
        <v>0</v>
      </c>
      <c r="AN16" s="42">
        <f t="shared" si="12"/>
        <v>0</v>
      </c>
      <c r="AO16" s="42">
        <f t="shared" si="12"/>
        <v>0</v>
      </c>
      <c r="AP16" s="42">
        <f t="shared" si="12"/>
        <v>0</v>
      </c>
      <c r="AQ16" s="42">
        <f t="shared" si="12"/>
        <v>0</v>
      </c>
      <c r="AR16" s="42">
        <f t="shared" si="12"/>
        <v>0</v>
      </c>
      <c r="AS16" s="42">
        <f t="shared" si="12"/>
        <v>0</v>
      </c>
      <c r="AT16" s="42">
        <f t="shared" si="12"/>
        <v>0</v>
      </c>
      <c r="AU16" s="42">
        <f t="shared" si="12"/>
        <v>0</v>
      </c>
      <c r="AV16" s="42">
        <f t="shared" si="12"/>
        <v>0</v>
      </c>
      <c r="AW16" s="42">
        <f t="shared" si="12"/>
        <v>0</v>
      </c>
      <c r="AX16" s="42">
        <f t="shared" si="12"/>
        <v>0</v>
      </c>
      <c r="AY16" s="42">
        <f t="shared" si="12"/>
        <v>0</v>
      </c>
      <c r="AZ16" s="42">
        <f t="shared" si="12"/>
        <v>0</v>
      </c>
      <c r="BA16" s="42">
        <f t="shared" si="12"/>
        <v>0</v>
      </c>
      <c r="BB16" s="42">
        <f t="shared" si="12"/>
        <v>0</v>
      </c>
      <c r="BC16" s="42">
        <f t="shared" si="12"/>
        <v>0</v>
      </c>
      <c r="BD16" s="42">
        <f t="shared" si="12"/>
        <v>0</v>
      </c>
      <c r="BE16" s="42">
        <f t="shared" si="12"/>
        <v>0</v>
      </c>
      <c r="BF16" s="23"/>
      <c r="BG16" s="70">
        <f t="shared" si="3"/>
        <v>978</v>
      </c>
    </row>
    <row r="17" spans="1:59" ht="15.75" thickBot="1">
      <c r="A17" s="178"/>
      <c r="B17" s="185"/>
      <c r="C17" s="134"/>
      <c r="D17" s="21" t="s">
        <v>5</v>
      </c>
      <c r="E17" s="42">
        <f aca="true" t="shared" si="13" ref="E17:U17">E19+E26</f>
        <v>16</v>
      </c>
      <c r="F17" s="42">
        <f t="shared" si="13"/>
        <v>16</v>
      </c>
      <c r="G17" s="42">
        <f t="shared" si="13"/>
        <v>16</v>
      </c>
      <c r="H17" s="42">
        <f t="shared" si="13"/>
        <v>16</v>
      </c>
      <c r="I17" s="42">
        <f t="shared" si="13"/>
        <v>16</v>
      </c>
      <c r="J17" s="42">
        <f t="shared" si="13"/>
        <v>11</v>
      </c>
      <c r="K17" s="42">
        <f t="shared" si="13"/>
        <v>0</v>
      </c>
      <c r="L17" s="42">
        <f t="shared" si="13"/>
        <v>3</v>
      </c>
      <c r="M17" s="42">
        <f t="shared" si="13"/>
        <v>14</v>
      </c>
      <c r="N17" s="42">
        <f t="shared" si="13"/>
        <v>14</v>
      </c>
      <c r="O17" s="42">
        <f t="shared" si="13"/>
        <v>14</v>
      </c>
      <c r="P17" s="42">
        <f t="shared" si="13"/>
        <v>14</v>
      </c>
      <c r="Q17" s="42">
        <f t="shared" si="13"/>
        <v>14</v>
      </c>
      <c r="R17" s="42">
        <f t="shared" si="13"/>
        <v>14</v>
      </c>
      <c r="S17" s="42">
        <f t="shared" si="13"/>
        <v>14</v>
      </c>
      <c r="T17" s="42">
        <f t="shared" si="13"/>
        <v>14</v>
      </c>
      <c r="U17" s="42">
        <f t="shared" si="13"/>
        <v>16</v>
      </c>
      <c r="V17" s="42">
        <f>V19+V26</f>
        <v>0</v>
      </c>
      <c r="W17" s="42">
        <f>W19+W26</f>
        <v>0</v>
      </c>
      <c r="X17" s="42">
        <f aca="true" t="shared" si="14" ref="X17:BE17">X19+X26</f>
        <v>16</v>
      </c>
      <c r="Y17" s="42">
        <f t="shared" si="14"/>
        <v>16</v>
      </c>
      <c r="Z17" s="42">
        <f t="shared" si="14"/>
        <v>16</v>
      </c>
      <c r="AA17" s="42">
        <f t="shared" si="14"/>
        <v>3</v>
      </c>
      <c r="AB17" s="42">
        <f t="shared" si="14"/>
        <v>0</v>
      </c>
      <c r="AC17" s="42">
        <f t="shared" si="14"/>
        <v>0</v>
      </c>
      <c r="AD17" s="42">
        <f t="shared" si="14"/>
        <v>0</v>
      </c>
      <c r="AE17" s="42">
        <f t="shared" si="14"/>
        <v>0</v>
      </c>
      <c r="AF17" s="42">
        <f t="shared" si="14"/>
        <v>0</v>
      </c>
      <c r="AG17" s="42">
        <f t="shared" si="14"/>
        <v>0</v>
      </c>
      <c r="AH17" s="42">
        <f t="shared" si="14"/>
        <v>0</v>
      </c>
      <c r="AI17" s="42">
        <f t="shared" si="14"/>
        <v>0</v>
      </c>
      <c r="AJ17" s="42">
        <f t="shared" si="14"/>
        <v>0</v>
      </c>
      <c r="AK17" s="42">
        <f t="shared" si="14"/>
        <v>0</v>
      </c>
      <c r="AL17" s="42">
        <f t="shared" si="14"/>
        <v>0</v>
      </c>
      <c r="AM17" s="42">
        <f t="shared" si="14"/>
        <v>0</v>
      </c>
      <c r="AN17" s="42">
        <f t="shared" si="14"/>
        <v>0</v>
      </c>
      <c r="AO17" s="42">
        <f t="shared" si="14"/>
        <v>0</v>
      </c>
      <c r="AP17" s="42">
        <f t="shared" si="14"/>
        <v>0</v>
      </c>
      <c r="AQ17" s="42">
        <f t="shared" si="14"/>
        <v>0</v>
      </c>
      <c r="AR17" s="42">
        <f t="shared" si="14"/>
        <v>0</v>
      </c>
      <c r="AS17" s="42">
        <f t="shared" si="14"/>
        <v>0</v>
      </c>
      <c r="AT17" s="42">
        <f t="shared" si="14"/>
        <v>0</v>
      </c>
      <c r="AU17" s="42">
        <f t="shared" si="14"/>
        <v>0</v>
      </c>
      <c r="AV17" s="42">
        <f t="shared" si="14"/>
        <v>0</v>
      </c>
      <c r="AW17" s="42">
        <f t="shared" si="14"/>
        <v>0</v>
      </c>
      <c r="AX17" s="42">
        <f t="shared" si="14"/>
        <v>0</v>
      </c>
      <c r="AY17" s="42">
        <f t="shared" si="14"/>
        <v>0</v>
      </c>
      <c r="AZ17" s="42">
        <f t="shared" si="14"/>
        <v>0</v>
      </c>
      <c r="BA17" s="42">
        <f t="shared" si="14"/>
        <v>0</v>
      </c>
      <c r="BB17" s="42">
        <f t="shared" si="14"/>
        <v>0</v>
      </c>
      <c r="BC17" s="42">
        <f t="shared" si="14"/>
        <v>0</v>
      </c>
      <c r="BD17" s="42">
        <f t="shared" si="14"/>
        <v>0</v>
      </c>
      <c r="BE17" s="42">
        <f t="shared" si="14"/>
        <v>0</v>
      </c>
      <c r="BF17" s="23"/>
      <c r="BG17" s="70">
        <f t="shared" si="3"/>
        <v>273</v>
      </c>
    </row>
    <row r="18" spans="1:60" ht="21" customHeight="1" thickBot="1">
      <c r="A18" s="178"/>
      <c r="B18" s="184" t="s">
        <v>160</v>
      </c>
      <c r="C18" s="135" t="s">
        <v>158</v>
      </c>
      <c r="D18" s="20" t="s">
        <v>4</v>
      </c>
      <c r="E18" s="42">
        <f>E20+E22+E24</f>
        <v>0</v>
      </c>
      <c r="F18" s="42">
        <f aca="true" t="shared" si="15" ref="F18:AV18">F20+F22+F24</f>
        <v>0</v>
      </c>
      <c r="G18" s="42">
        <f t="shared" si="15"/>
        <v>0</v>
      </c>
      <c r="H18" s="42">
        <f t="shared" si="15"/>
        <v>0</v>
      </c>
      <c r="I18" s="42">
        <f t="shared" si="15"/>
        <v>0</v>
      </c>
      <c r="J18" s="42">
        <f t="shared" si="15"/>
        <v>0</v>
      </c>
      <c r="K18" s="42">
        <f t="shared" si="15"/>
        <v>0</v>
      </c>
      <c r="L18" s="42">
        <f t="shared" si="15"/>
        <v>0</v>
      </c>
      <c r="M18" s="42">
        <f t="shared" si="15"/>
        <v>24</v>
      </c>
      <c r="N18" s="42">
        <f t="shared" si="15"/>
        <v>18</v>
      </c>
      <c r="O18" s="42">
        <f t="shared" si="15"/>
        <v>20</v>
      </c>
      <c r="P18" s="42">
        <f t="shared" si="15"/>
        <v>18</v>
      </c>
      <c r="Q18" s="42">
        <f t="shared" si="15"/>
        <v>20</v>
      </c>
      <c r="R18" s="42">
        <f t="shared" si="15"/>
        <v>18</v>
      </c>
      <c r="S18" s="42">
        <f t="shared" si="15"/>
        <v>20</v>
      </c>
      <c r="T18" s="42">
        <f t="shared" si="15"/>
        <v>18</v>
      </c>
      <c r="U18" s="42">
        <f t="shared" si="15"/>
        <v>20</v>
      </c>
      <c r="V18" s="42">
        <f t="shared" si="15"/>
        <v>0</v>
      </c>
      <c r="W18" s="42">
        <f t="shared" si="15"/>
        <v>0</v>
      </c>
      <c r="X18" s="42">
        <f t="shared" si="15"/>
        <v>20</v>
      </c>
      <c r="Y18" s="42">
        <f t="shared" si="15"/>
        <v>22</v>
      </c>
      <c r="Z18" s="42">
        <f t="shared" si="15"/>
        <v>20</v>
      </c>
      <c r="AA18" s="42">
        <f t="shared" si="15"/>
        <v>4</v>
      </c>
      <c r="AB18" s="42">
        <f t="shared" si="15"/>
        <v>0</v>
      </c>
      <c r="AC18" s="42">
        <f t="shared" si="15"/>
        <v>12</v>
      </c>
      <c r="AD18" s="42">
        <f t="shared" si="15"/>
        <v>36</v>
      </c>
      <c r="AE18" s="42">
        <f t="shared" si="15"/>
        <v>36</v>
      </c>
      <c r="AF18" s="42">
        <f t="shared" si="15"/>
        <v>36</v>
      </c>
      <c r="AG18" s="42">
        <f t="shared" si="15"/>
        <v>36</v>
      </c>
      <c r="AH18" s="42">
        <f t="shared" si="15"/>
        <v>36</v>
      </c>
      <c r="AI18" s="42">
        <f t="shared" si="15"/>
        <v>36</v>
      </c>
      <c r="AJ18" s="42">
        <f t="shared" si="15"/>
        <v>36</v>
      </c>
      <c r="AK18" s="42">
        <f t="shared" si="15"/>
        <v>24</v>
      </c>
      <c r="AL18" s="42">
        <f t="shared" si="15"/>
        <v>0</v>
      </c>
      <c r="AM18" s="42">
        <f t="shared" si="15"/>
        <v>0</v>
      </c>
      <c r="AN18" s="42">
        <f t="shared" si="15"/>
        <v>0</v>
      </c>
      <c r="AO18" s="42">
        <f t="shared" si="15"/>
        <v>0</v>
      </c>
      <c r="AP18" s="42">
        <f t="shared" si="15"/>
        <v>0</v>
      </c>
      <c r="AQ18" s="42">
        <f t="shared" si="15"/>
        <v>0</v>
      </c>
      <c r="AR18" s="42">
        <f t="shared" si="15"/>
        <v>0</v>
      </c>
      <c r="AS18" s="42">
        <f t="shared" si="15"/>
        <v>0</v>
      </c>
      <c r="AT18" s="42">
        <f t="shared" si="15"/>
        <v>0</v>
      </c>
      <c r="AU18" s="42">
        <f t="shared" si="15"/>
        <v>0</v>
      </c>
      <c r="AV18" s="42">
        <f t="shared" si="15"/>
        <v>0</v>
      </c>
      <c r="AW18" s="42">
        <f>AW20+AW22+#REF!+AW24</f>
        <v>0</v>
      </c>
      <c r="AX18" s="42">
        <f>AX20+AX22+#REF!+AX24</f>
        <v>0</v>
      </c>
      <c r="AY18" s="42">
        <f>AY20+AY22+#REF!+AY24</f>
        <v>0</v>
      </c>
      <c r="AZ18" s="42">
        <f>AZ20+AZ22+#REF!+AZ24</f>
        <v>0</v>
      </c>
      <c r="BA18" s="42">
        <f>BA20+BA22+#REF!+BA24</f>
        <v>0</v>
      </c>
      <c r="BB18" s="42">
        <f>BB20+BB22+#REF!+BB24</f>
        <v>0</v>
      </c>
      <c r="BC18" s="42">
        <f>BC20+BC22+#REF!+BC24</f>
        <v>0</v>
      </c>
      <c r="BD18" s="42">
        <f>BD20+BD22+#REF!+BD24</f>
        <v>0</v>
      </c>
      <c r="BE18" s="42">
        <f>BE20+BE22+#REF!+BE24</f>
        <v>0</v>
      </c>
      <c r="BF18" s="42" t="e">
        <f>BF20+BF22+#REF!</f>
        <v>#REF!</v>
      </c>
      <c r="BG18" s="70">
        <f t="shared" si="3"/>
        <v>530</v>
      </c>
      <c r="BH18" s="59"/>
    </row>
    <row r="19" spans="1:59" ht="18.75" customHeight="1" thickBot="1">
      <c r="A19" s="178"/>
      <c r="B19" s="185"/>
      <c r="C19" s="136"/>
      <c r="D19" s="77" t="s">
        <v>5</v>
      </c>
      <c r="E19" s="42">
        <f>E21+E23</f>
        <v>0</v>
      </c>
      <c r="F19" s="42">
        <f aca="true" t="shared" si="16" ref="F19:BF19">F21+F23</f>
        <v>0</v>
      </c>
      <c r="G19" s="42">
        <f t="shared" si="16"/>
        <v>0</v>
      </c>
      <c r="H19" s="42">
        <f t="shared" si="16"/>
        <v>0</v>
      </c>
      <c r="I19" s="42">
        <f t="shared" si="16"/>
        <v>0</v>
      </c>
      <c r="J19" s="42">
        <f t="shared" si="16"/>
        <v>0</v>
      </c>
      <c r="K19" s="42">
        <f t="shared" si="16"/>
        <v>0</v>
      </c>
      <c r="L19" s="42">
        <f t="shared" si="16"/>
        <v>0</v>
      </c>
      <c r="M19" s="42">
        <f t="shared" si="16"/>
        <v>10</v>
      </c>
      <c r="N19" s="42">
        <f t="shared" si="16"/>
        <v>9</v>
      </c>
      <c r="O19" s="42">
        <f t="shared" si="16"/>
        <v>10</v>
      </c>
      <c r="P19" s="42">
        <f t="shared" si="16"/>
        <v>9</v>
      </c>
      <c r="Q19" s="42">
        <f t="shared" si="16"/>
        <v>10</v>
      </c>
      <c r="R19" s="42">
        <f t="shared" si="16"/>
        <v>9</v>
      </c>
      <c r="S19" s="42">
        <f t="shared" si="16"/>
        <v>10</v>
      </c>
      <c r="T19" s="42">
        <f t="shared" si="16"/>
        <v>9</v>
      </c>
      <c r="U19" s="42">
        <f t="shared" si="16"/>
        <v>12</v>
      </c>
      <c r="V19" s="42">
        <f t="shared" si="16"/>
        <v>0</v>
      </c>
      <c r="W19" s="42">
        <f t="shared" si="16"/>
        <v>0</v>
      </c>
      <c r="X19" s="42">
        <f t="shared" si="16"/>
        <v>10</v>
      </c>
      <c r="Y19" s="42">
        <f t="shared" si="16"/>
        <v>11</v>
      </c>
      <c r="Z19" s="42">
        <f t="shared" si="16"/>
        <v>10</v>
      </c>
      <c r="AA19" s="42">
        <f t="shared" si="16"/>
        <v>2</v>
      </c>
      <c r="AB19" s="42">
        <f t="shared" si="16"/>
        <v>0</v>
      </c>
      <c r="AC19" s="42">
        <f t="shared" si="16"/>
        <v>0</v>
      </c>
      <c r="AD19" s="42">
        <f t="shared" si="16"/>
        <v>0</v>
      </c>
      <c r="AE19" s="42">
        <f t="shared" si="16"/>
        <v>0</v>
      </c>
      <c r="AF19" s="42">
        <f t="shared" si="16"/>
        <v>0</v>
      </c>
      <c r="AG19" s="42">
        <f t="shared" si="16"/>
        <v>0</v>
      </c>
      <c r="AH19" s="42">
        <f t="shared" si="16"/>
        <v>0</v>
      </c>
      <c r="AI19" s="42">
        <f t="shared" si="16"/>
        <v>0</v>
      </c>
      <c r="AJ19" s="42">
        <f t="shared" si="16"/>
        <v>0</v>
      </c>
      <c r="AK19" s="42">
        <f t="shared" si="16"/>
        <v>0</v>
      </c>
      <c r="AL19" s="42">
        <f t="shared" si="16"/>
        <v>0</v>
      </c>
      <c r="AM19" s="42">
        <f t="shared" si="16"/>
        <v>0</v>
      </c>
      <c r="AN19" s="42">
        <f t="shared" si="16"/>
        <v>0</v>
      </c>
      <c r="AO19" s="42">
        <f t="shared" si="16"/>
        <v>0</v>
      </c>
      <c r="AP19" s="42">
        <f t="shared" si="16"/>
        <v>0</v>
      </c>
      <c r="AQ19" s="42">
        <f t="shared" si="16"/>
        <v>0</v>
      </c>
      <c r="AR19" s="42">
        <f t="shared" si="16"/>
        <v>0</v>
      </c>
      <c r="AS19" s="42">
        <f t="shared" si="16"/>
        <v>0</v>
      </c>
      <c r="AT19" s="42">
        <f t="shared" si="16"/>
        <v>0</v>
      </c>
      <c r="AU19" s="42">
        <f t="shared" si="16"/>
        <v>0</v>
      </c>
      <c r="AV19" s="42">
        <f t="shared" si="16"/>
        <v>0</v>
      </c>
      <c r="AW19" s="42">
        <f t="shared" si="16"/>
        <v>0</v>
      </c>
      <c r="AX19" s="42">
        <f t="shared" si="16"/>
        <v>0</v>
      </c>
      <c r="AY19" s="42">
        <f t="shared" si="16"/>
        <v>0</v>
      </c>
      <c r="AZ19" s="42">
        <f t="shared" si="16"/>
        <v>0</v>
      </c>
      <c r="BA19" s="42">
        <f t="shared" si="16"/>
        <v>0</v>
      </c>
      <c r="BB19" s="42">
        <f t="shared" si="16"/>
        <v>0</v>
      </c>
      <c r="BC19" s="42">
        <f t="shared" si="16"/>
        <v>0</v>
      </c>
      <c r="BD19" s="42">
        <f t="shared" si="16"/>
        <v>0</v>
      </c>
      <c r="BE19" s="42">
        <f t="shared" si="16"/>
        <v>0</v>
      </c>
      <c r="BF19" s="42">
        <f t="shared" si="16"/>
        <v>0</v>
      </c>
      <c r="BG19" s="70">
        <f t="shared" si="3"/>
        <v>121</v>
      </c>
    </row>
    <row r="20" spans="1:59" ht="18.75" customHeight="1" thickBot="1">
      <c r="A20" s="178"/>
      <c r="B20" s="167" t="s">
        <v>159</v>
      </c>
      <c r="C20" s="163" t="s">
        <v>158</v>
      </c>
      <c r="D20" s="78" t="s">
        <v>4</v>
      </c>
      <c r="E20" s="40"/>
      <c r="F20" s="40"/>
      <c r="G20" s="40"/>
      <c r="H20" s="40"/>
      <c r="I20" s="40"/>
      <c r="J20" s="40"/>
      <c r="K20" s="40"/>
      <c r="L20" s="40"/>
      <c r="M20" s="40">
        <v>16</v>
      </c>
      <c r="N20" s="40">
        <v>10</v>
      </c>
      <c r="O20" s="40">
        <v>12</v>
      </c>
      <c r="P20" s="40">
        <v>10</v>
      </c>
      <c r="Q20" s="40">
        <v>12</v>
      </c>
      <c r="R20" s="40">
        <v>10</v>
      </c>
      <c r="S20" s="40">
        <v>12</v>
      </c>
      <c r="T20" s="40">
        <v>10</v>
      </c>
      <c r="U20" s="40">
        <v>12</v>
      </c>
      <c r="V20" s="111" t="s">
        <v>94</v>
      </c>
      <c r="W20" s="111" t="s">
        <v>94</v>
      </c>
      <c r="X20" s="40">
        <v>12</v>
      </c>
      <c r="Y20" s="40">
        <v>14</v>
      </c>
      <c r="Z20" s="40">
        <v>12</v>
      </c>
      <c r="AA20" s="129">
        <v>2</v>
      </c>
      <c r="AB20" s="129"/>
      <c r="AC20" s="65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>
        <f>AW22+#REF!</f>
        <v>0</v>
      </c>
      <c r="AX20" s="40">
        <f>AX22+#REF!</f>
        <v>0</v>
      </c>
      <c r="AY20" s="40">
        <f>AY22+#REF!</f>
        <v>0</v>
      </c>
      <c r="AZ20" s="40">
        <f>AZ22+#REF!</f>
        <v>0</v>
      </c>
      <c r="BA20" s="40">
        <f>BA22+#REF!</f>
        <v>0</v>
      </c>
      <c r="BB20" s="40">
        <f>BB22+#REF!</f>
        <v>0</v>
      </c>
      <c r="BC20" s="40">
        <f>BC22+#REF!</f>
        <v>0</v>
      </c>
      <c r="BD20" s="40">
        <f>BD22+#REF!</f>
        <v>0</v>
      </c>
      <c r="BE20" s="42">
        <f>BE22+#REF!</f>
        <v>0</v>
      </c>
      <c r="BF20" s="7"/>
      <c r="BG20" s="119">
        <f t="shared" si="3"/>
        <v>144</v>
      </c>
    </row>
    <row r="21" spans="1:59" ht="18" customHeight="1" thickBot="1">
      <c r="A21" s="178"/>
      <c r="B21" s="132"/>
      <c r="C21" s="164"/>
      <c r="D21" s="78" t="s">
        <v>5</v>
      </c>
      <c r="E21" s="40"/>
      <c r="F21" s="40"/>
      <c r="G21" s="40"/>
      <c r="H21" s="40"/>
      <c r="I21" s="40"/>
      <c r="J21" s="40"/>
      <c r="K21" s="40"/>
      <c r="L21" s="40"/>
      <c r="M21" s="40">
        <v>6</v>
      </c>
      <c r="N21" s="40">
        <v>5</v>
      </c>
      <c r="O21" s="40">
        <v>6</v>
      </c>
      <c r="P21" s="40">
        <v>5</v>
      </c>
      <c r="Q21" s="40">
        <v>6</v>
      </c>
      <c r="R21" s="40">
        <v>5</v>
      </c>
      <c r="S21" s="40">
        <v>6</v>
      </c>
      <c r="T21" s="40">
        <v>5</v>
      </c>
      <c r="U21" s="40">
        <v>8</v>
      </c>
      <c r="V21" s="112" t="s">
        <v>94</v>
      </c>
      <c r="W21" s="112" t="s">
        <v>94</v>
      </c>
      <c r="X21" s="40">
        <v>6</v>
      </c>
      <c r="Y21" s="40">
        <v>7</v>
      </c>
      <c r="Z21" s="40">
        <v>6</v>
      </c>
      <c r="AA21" s="129">
        <v>1</v>
      </c>
      <c r="AB21" s="129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>
        <f aca="true" t="shared" si="17" ref="AW21:BE21">AW23+AW24</f>
        <v>0</v>
      </c>
      <c r="AX21" s="40">
        <f t="shared" si="17"/>
        <v>0</v>
      </c>
      <c r="AY21" s="40">
        <f t="shared" si="17"/>
        <v>0</v>
      </c>
      <c r="AZ21" s="40">
        <f t="shared" si="17"/>
        <v>0</v>
      </c>
      <c r="BA21" s="40">
        <f t="shared" si="17"/>
        <v>0</v>
      </c>
      <c r="BB21" s="40">
        <f t="shared" si="17"/>
        <v>0</v>
      </c>
      <c r="BC21" s="40">
        <f t="shared" si="17"/>
        <v>0</v>
      </c>
      <c r="BD21" s="40">
        <f t="shared" si="17"/>
        <v>0</v>
      </c>
      <c r="BE21" s="42">
        <f t="shared" si="17"/>
        <v>0</v>
      </c>
      <c r="BF21" s="7"/>
      <c r="BG21" s="119">
        <f t="shared" si="3"/>
        <v>72</v>
      </c>
    </row>
    <row r="22" spans="1:59" ht="18" customHeight="1" thickBot="1">
      <c r="A22" s="178"/>
      <c r="B22" s="205" t="s">
        <v>162</v>
      </c>
      <c r="C22" s="203" t="s">
        <v>161</v>
      </c>
      <c r="D22" s="78" t="s">
        <v>4</v>
      </c>
      <c r="E22" s="40"/>
      <c r="F22" s="40"/>
      <c r="G22" s="40"/>
      <c r="H22" s="40"/>
      <c r="I22" s="40"/>
      <c r="J22" s="40"/>
      <c r="K22" s="40"/>
      <c r="L22" s="40"/>
      <c r="M22" s="40">
        <v>8</v>
      </c>
      <c r="N22" s="40">
        <v>8</v>
      </c>
      <c r="O22" s="40">
        <v>8</v>
      </c>
      <c r="P22" s="40">
        <v>8</v>
      </c>
      <c r="Q22" s="40">
        <v>8</v>
      </c>
      <c r="R22" s="40">
        <v>8</v>
      </c>
      <c r="S22" s="40">
        <v>8</v>
      </c>
      <c r="T22" s="40">
        <v>8</v>
      </c>
      <c r="U22" s="40">
        <v>8</v>
      </c>
      <c r="V22" s="112" t="s">
        <v>94</v>
      </c>
      <c r="W22" s="112" t="s">
        <v>94</v>
      </c>
      <c r="X22" s="40">
        <v>8</v>
      </c>
      <c r="Y22" s="40">
        <v>8</v>
      </c>
      <c r="Z22" s="40">
        <v>8</v>
      </c>
      <c r="AA22" s="129">
        <v>2</v>
      </c>
      <c r="AB22" s="129"/>
      <c r="AC22" s="65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>
        <f>#REF!+AW25</f>
        <v>0</v>
      </c>
      <c r="AX22" s="40">
        <f>#REF!+AX25</f>
        <v>0</v>
      </c>
      <c r="AY22" s="40">
        <f>#REF!+AY25</f>
        <v>0</v>
      </c>
      <c r="AZ22" s="40">
        <f>#REF!+AZ25</f>
        <v>0</v>
      </c>
      <c r="BA22" s="40">
        <f>#REF!+BA25</f>
        <v>0</v>
      </c>
      <c r="BB22" s="40">
        <f>#REF!+BB25</f>
        <v>0</v>
      </c>
      <c r="BC22" s="40">
        <f>#REF!+BC25</f>
        <v>0</v>
      </c>
      <c r="BD22" s="40">
        <f>#REF!+BD25</f>
        <v>0</v>
      </c>
      <c r="BE22" s="42">
        <f>#REF!+BE25</f>
        <v>0</v>
      </c>
      <c r="BF22" s="7"/>
      <c r="BG22" s="119">
        <f t="shared" si="3"/>
        <v>98</v>
      </c>
    </row>
    <row r="23" spans="1:59" ht="18" customHeight="1" thickBot="1">
      <c r="A23" s="178"/>
      <c r="B23" s="206"/>
      <c r="C23" s="204"/>
      <c r="D23" s="78" t="s">
        <v>5</v>
      </c>
      <c r="E23" s="40"/>
      <c r="F23" s="40"/>
      <c r="G23" s="40"/>
      <c r="H23" s="40"/>
      <c r="I23" s="40"/>
      <c r="J23" s="40"/>
      <c r="K23" s="40"/>
      <c r="L23" s="40"/>
      <c r="M23" s="40">
        <v>4</v>
      </c>
      <c r="N23" s="40">
        <v>4</v>
      </c>
      <c r="O23" s="40">
        <v>4</v>
      </c>
      <c r="P23" s="40">
        <v>4</v>
      </c>
      <c r="Q23" s="40">
        <v>4</v>
      </c>
      <c r="R23" s="40">
        <v>4</v>
      </c>
      <c r="S23" s="40">
        <v>4</v>
      </c>
      <c r="T23" s="40">
        <v>4</v>
      </c>
      <c r="U23" s="40">
        <v>4</v>
      </c>
      <c r="V23" s="112" t="s">
        <v>94</v>
      </c>
      <c r="W23" s="112" t="s">
        <v>94</v>
      </c>
      <c r="X23" s="40">
        <v>4</v>
      </c>
      <c r="Y23" s="40">
        <v>4</v>
      </c>
      <c r="Z23" s="40">
        <v>4</v>
      </c>
      <c r="AA23" s="40">
        <v>1</v>
      </c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>
        <f aca="true" t="shared" si="18" ref="AW23:BE23">AW24+AW26</f>
        <v>0</v>
      </c>
      <c r="AX23" s="40">
        <f t="shared" si="18"/>
        <v>0</v>
      </c>
      <c r="AY23" s="40">
        <f t="shared" si="18"/>
        <v>0</v>
      </c>
      <c r="AZ23" s="40">
        <f t="shared" si="18"/>
        <v>0</v>
      </c>
      <c r="BA23" s="40">
        <f t="shared" si="18"/>
        <v>0</v>
      </c>
      <c r="BB23" s="40">
        <f t="shared" si="18"/>
        <v>0</v>
      </c>
      <c r="BC23" s="40">
        <f t="shared" si="18"/>
        <v>0</v>
      </c>
      <c r="BD23" s="40">
        <f t="shared" si="18"/>
        <v>0</v>
      </c>
      <c r="BE23" s="42">
        <f t="shared" si="18"/>
        <v>0</v>
      </c>
      <c r="BF23" s="7"/>
      <c r="BG23" s="119">
        <f t="shared" si="3"/>
        <v>49</v>
      </c>
    </row>
    <row r="24" spans="1:59" ht="24" customHeight="1" thickBot="1">
      <c r="A24" s="178"/>
      <c r="B24" s="66" t="s">
        <v>142</v>
      </c>
      <c r="C24" s="67" t="s">
        <v>105</v>
      </c>
      <c r="D24" s="79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73" t="s">
        <v>94</v>
      </c>
      <c r="W24" s="73" t="s">
        <v>94</v>
      </c>
      <c r="X24" s="40"/>
      <c r="Y24" s="40"/>
      <c r="Z24" s="40"/>
      <c r="AA24" s="40"/>
      <c r="AB24" s="40"/>
      <c r="AC24" s="40">
        <v>12</v>
      </c>
      <c r="AD24" s="40">
        <v>36</v>
      </c>
      <c r="AE24" s="40">
        <v>36</v>
      </c>
      <c r="AF24" s="40">
        <v>36</v>
      </c>
      <c r="AG24" s="40">
        <v>36</v>
      </c>
      <c r="AH24" s="40">
        <v>36</v>
      </c>
      <c r="AI24" s="64">
        <v>36</v>
      </c>
      <c r="AJ24" s="40">
        <v>36</v>
      </c>
      <c r="AK24" s="65">
        <v>24</v>
      </c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>
        <f aca="true" t="shared" si="19" ref="AW24:BE24">AW26+AW28</f>
        <v>0</v>
      </c>
      <c r="AX24" s="40">
        <f t="shared" si="19"/>
        <v>0</v>
      </c>
      <c r="AY24" s="40">
        <f t="shared" si="19"/>
        <v>0</v>
      </c>
      <c r="AZ24" s="40">
        <f t="shared" si="19"/>
        <v>0</v>
      </c>
      <c r="BA24" s="40">
        <f t="shared" si="19"/>
        <v>0</v>
      </c>
      <c r="BB24" s="40">
        <f t="shared" si="19"/>
        <v>0</v>
      </c>
      <c r="BC24" s="40">
        <f t="shared" si="19"/>
        <v>0</v>
      </c>
      <c r="BD24" s="40">
        <f t="shared" si="19"/>
        <v>0</v>
      </c>
      <c r="BE24" s="42">
        <f t="shared" si="19"/>
        <v>0</v>
      </c>
      <c r="BF24" s="5"/>
      <c r="BG24" s="119">
        <f t="shared" si="3"/>
        <v>288</v>
      </c>
    </row>
    <row r="25" spans="1:59" ht="24" customHeight="1" thickBot="1">
      <c r="A25" s="178"/>
      <c r="B25" s="184" t="s">
        <v>144</v>
      </c>
      <c r="C25" s="135" t="s">
        <v>143</v>
      </c>
      <c r="D25" s="80" t="s">
        <v>4</v>
      </c>
      <c r="E25" s="42">
        <f>E27+E29+E31+E33</f>
        <v>32</v>
      </c>
      <c r="F25" s="42">
        <f aca="true" t="shared" si="20" ref="F25:AV25">F27+F29+F31+F33</f>
        <v>32</v>
      </c>
      <c r="G25" s="42">
        <f t="shared" si="20"/>
        <v>32</v>
      </c>
      <c r="H25" s="42">
        <f t="shared" si="20"/>
        <v>32</v>
      </c>
      <c r="I25" s="42">
        <f t="shared" si="20"/>
        <v>32</v>
      </c>
      <c r="J25" s="42">
        <f t="shared" si="20"/>
        <v>28</v>
      </c>
      <c r="K25" s="42">
        <f t="shared" si="20"/>
        <v>36</v>
      </c>
      <c r="L25" s="42">
        <f t="shared" si="20"/>
        <v>36</v>
      </c>
      <c r="M25" s="42">
        <f t="shared" si="20"/>
        <v>8</v>
      </c>
      <c r="N25" s="42">
        <f t="shared" si="20"/>
        <v>10</v>
      </c>
      <c r="O25" s="42">
        <f t="shared" si="20"/>
        <v>8</v>
      </c>
      <c r="P25" s="42">
        <f t="shared" si="20"/>
        <v>10</v>
      </c>
      <c r="Q25" s="42">
        <f t="shared" si="20"/>
        <v>8</v>
      </c>
      <c r="R25" s="42">
        <f t="shared" si="20"/>
        <v>10</v>
      </c>
      <c r="S25" s="42">
        <f t="shared" si="20"/>
        <v>8</v>
      </c>
      <c r="T25" s="42">
        <f t="shared" si="20"/>
        <v>10</v>
      </c>
      <c r="U25" s="42">
        <f t="shared" si="20"/>
        <v>8</v>
      </c>
      <c r="V25" s="42">
        <f t="shared" si="20"/>
        <v>0</v>
      </c>
      <c r="W25" s="42">
        <f t="shared" si="20"/>
        <v>0</v>
      </c>
      <c r="X25" s="42">
        <f t="shared" si="20"/>
        <v>12</v>
      </c>
      <c r="Y25" s="42">
        <f t="shared" si="20"/>
        <v>10</v>
      </c>
      <c r="Z25" s="42">
        <f t="shared" si="20"/>
        <v>12</v>
      </c>
      <c r="AA25" s="42">
        <f t="shared" si="20"/>
        <v>20</v>
      </c>
      <c r="AB25" s="42">
        <f t="shared" si="20"/>
        <v>36</v>
      </c>
      <c r="AC25" s="42">
        <f t="shared" si="20"/>
        <v>18</v>
      </c>
      <c r="AD25" s="42">
        <f t="shared" si="20"/>
        <v>0</v>
      </c>
      <c r="AE25" s="42">
        <f t="shared" si="20"/>
        <v>0</v>
      </c>
      <c r="AF25" s="42">
        <f t="shared" si="20"/>
        <v>0</v>
      </c>
      <c r="AG25" s="42">
        <f t="shared" si="20"/>
        <v>0</v>
      </c>
      <c r="AH25" s="42">
        <f t="shared" si="20"/>
        <v>0</v>
      </c>
      <c r="AI25" s="42">
        <f t="shared" si="20"/>
        <v>0</v>
      </c>
      <c r="AJ25" s="42">
        <f t="shared" si="20"/>
        <v>0</v>
      </c>
      <c r="AK25" s="42">
        <f t="shared" si="20"/>
        <v>0</v>
      </c>
      <c r="AL25" s="42">
        <f t="shared" si="20"/>
        <v>0</v>
      </c>
      <c r="AM25" s="42">
        <f t="shared" si="20"/>
        <v>0</v>
      </c>
      <c r="AN25" s="42">
        <f t="shared" si="20"/>
        <v>0</v>
      </c>
      <c r="AO25" s="42">
        <f t="shared" si="20"/>
        <v>0</v>
      </c>
      <c r="AP25" s="42">
        <f t="shared" si="20"/>
        <v>0</v>
      </c>
      <c r="AQ25" s="42">
        <f t="shared" si="20"/>
        <v>0</v>
      </c>
      <c r="AR25" s="42">
        <f t="shared" si="20"/>
        <v>0</v>
      </c>
      <c r="AS25" s="42">
        <f t="shared" si="20"/>
        <v>0</v>
      </c>
      <c r="AT25" s="42">
        <f t="shared" si="20"/>
        <v>0</v>
      </c>
      <c r="AU25" s="42">
        <f t="shared" si="20"/>
        <v>0</v>
      </c>
      <c r="AV25" s="42">
        <f t="shared" si="20"/>
        <v>0</v>
      </c>
      <c r="AW25" s="42">
        <f>AW27+AW29+AW31+AW33+#REF!</f>
        <v>0</v>
      </c>
      <c r="AX25" s="42">
        <f>AX27+AX29+AX31+AX33+#REF!</f>
        <v>0</v>
      </c>
      <c r="AY25" s="42">
        <f>AY27+AY29+AY31+AY33+#REF!</f>
        <v>0</v>
      </c>
      <c r="AZ25" s="42">
        <f>AZ27+AZ29+AZ31+AZ33+#REF!</f>
        <v>0</v>
      </c>
      <c r="BA25" s="42">
        <f>BA27+BA29+BA31+BA33+#REF!</f>
        <v>0</v>
      </c>
      <c r="BB25" s="42">
        <f>BB27+BB29+BB31+BB33+#REF!</f>
        <v>0</v>
      </c>
      <c r="BC25" s="42">
        <f>BC27+BC29+BC31+BC33+#REF!</f>
        <v>0</v>
      </c>
      <c r="BD25" s="42">
        <f>BD27+BD29+BD31+BD33+#REF!</f>
        <v>0</v>
      </c>
      <c r="BE25" s="42">
        <f>BE27+BE29+BE31+BE33+#REF!</f>
        <v>0</v>
      </c>
      <c r="BF25" s="42" t="e">
        <f>BF27+BF29+BF31+BF33+#REF!</f>
        <v>#REF!</v>
      </c>
      <c r="BG25" s="76">
        <f aca="true" t="shared" si="21" ref="BG25:BG34">SUM(E25:U25,X25:AV25)</f>
        <v>448</v>
      </c>
    </row>
    <row r="26" spans="1:59" ht="21" customHeight="1" thickBot="1">
      <c r="A26" s="178"/>
      <c r="B26" s="185"/>
      <c r="C26" s="136"/>
      <c r="D26" s="81" t="s">
        <v>5</v>
      </c>
      <c r="E26" s="42">
        <f>E28+E30+E32</f>
        <v>16</v>
      </c>
      <c r="F26" s="42">
        <f aca="true" t="shared" si="22" ref="F26:BF26">F28+F30+F32</f>
        <v>16</v>
      </c>
      <c r="G26" s="42">
        <f t="shared" si="22"/>
        <v>16</v>
      </c>
      <c r="H26" s="42">
        <f t="shared" si="22"/>
        <v>16</v>
      </c>
      <c r="I26" s="42">
        <f t="shared" si="22"/>
        <v>16</v>
      </c>
      <c r="J26" s="42">
        <f t="shared" si="22"/>
        <v>11</v>
      </c>
      <c r="K26" s="42">
        <f t="shared" si="22"/>
        <v>0</v>
      </c>
      <c r="L26" s="42">
        <f t="shared" si="22"/>
        <v>3</v>
      </c>
      <c r="M26" s="42">
        <f t="shared" si="22"/>
        <v>4</v>
      </c>
      <c r="N26" s="42">
        <f t="shared" si="22"/>
        <v>5</v>
      </c>
      <c r="O26" s="42">
        <f t="shared" si="22"/>
        <v>4</v>
      </c>
      <c r="P26" s="42">
        <f t="shared" si="22"/>
        <v>5</v>
      </c>
      <c r="Q26" s="42">
        <f t="shared" si="22"/>
        <v>4</v>
      </c>
      <c r="R26" s="42">
        <f t="shared" si="22"/>
        <v>5</v>
      </c>
      <c r="S26" s="42">
        <f t="shared" si="22"/>
        <v>4</v>
      </c>
      <c r="T26" s="42">
        <f t="shared" si="22"/>
        <v>5</v>
      </c>
      <c r="U26" s="42">
        <f t="shared" si="22"/>
        <v>4</v>
      </c>
      <c r="V26" s="42">
        <f t="shared" si="22"/>
        <v>0</v>
      </c>
      <c r="W26" s="42">
        <f t="shared" si="22"/>
        <v>0</v>
      </c>
      <c r="X26" s="42">
        <f t="shared" si="22"/>
        <v>6</v>
      </c>
      <c r="Y26" s="42">
        <f t="shared" si="22"/>
        <v>5</v>
      </c>
      <c r="Z26" s="42">
        <f t="shared" si="22"/>
        <v>6</v>
      </c>
      <c r="AA26" s="42">
        <f t="shared" si="22"/>
        <v>1</v>
      </c>
      <c r="AB26" s="42">
        <f t="shared" si="22"/>
        <v>0</v>
      </c>
      <c r="AC26" s="42">
        <f t="shared" si="22"/>
        <v>0</v>
      </c>
      <c r="AD26" s="42">
        <f t="shared" si="22"/>
        <v>0</v>
      </c>
      <c r="AE26" s="42">
        <f t="shared" si="22"/>
        <v>0</v>
      </c>
      <c r="AF26" s="42">
        <f t="shared" si="22"/>
        <v>0</v>
      </c>
      <c r="AG26" s="42">
        <f t="shared" si="22"/>
        <v>0</v>
      </c>
      <c r="AH26" s="42">
        <f t="shared" si="22"/>
        <v>0</v>
      </c>
      <c r="AI26" s="42">
        <f t="shared" si="22"/>
        <v>0</v>
      </c>
      <c r="AJ26" s="42">
        <f t="shared" si="22"/>
        <v>0</v>
      </c>
      <c r="AK26" s="42">
        <f t="shared" si="22"/>
        <v>0</v>
      </c>
      <c r="AL26" s="42">
        <f t="shared" si="22"/>
        <v>0</v>
      </c>
      <c r="AM26" s="42">
        <f t="shared" si="22"/>
        <v>0</v>
      </c>
      <c r="AN26" s="42">
        <f t="shared" si="22"/>
        <v>0</v>
      </c>
      <c r="AO26" s="42">
        <f t="shared" si="22"/>
        <v>0</v>
      </c>
      <c r="AP26" s="42">
        <f t="shared" si="22"/>
        <v>0</v>
      </c>
      <c r="AQ26" s="42">
        <f t="shared" si="22"/>
        <v>0</v>
      </c>
      <c r="AR26" s="42">
        <f t="shared" si="22"/>
        <v>0</v>
      </c>
      <c r="AS26" s="42">
        <f t="shared" si="22"/>
        <v>0</v>
      </c>
      <c r="AT26" s="42">
        <f t="shared" si="22"/>
        <v>0</v>
      </c>
      <c r="AU26" s="42">
        <f t="shared" si="22"/>
        <v>0</v>
      </c>
      <c r="AV26" s="42">
        <f t="shared" si="22"/>
        <v>0</v>
      </c>
      <c r="AW26" s="42">
        <f t="shared" si="22"/>
        <v>0</v>
      </c>
      <c r="AX26" s="42">
        <f t="shared" si="22"/>
        <v>0</v>
      </c>
      <c r="AY26" s="42">
        <f t="shared" si="22"/>
        <v>0</v>
      </c>
      <c r="AZ26" s="42">
        <f t="shared" si="22"/>
        <v>0</v>
      </c>
      <c r="BA26" s="42">
        <f t="shared" si="22"/>
        <v>0</v>
      </c>
      <c r="BB26" s="42">
        <f t="shared" si="22"/>
        <v>0</v>
      </c>
      <c r="BC26" s="42">
        <f t="shared" si="22"/>
        <v>0</v>
      </c>
      <c r="BD26" s="42">
        <f t="shared" si="22"/>
        <v>0</v>
      </c>
      <c r="BE26" s="42">
        <f t="shared" si="22"/>
        <v>0</v>
      </c>
      <c r="BF26" s="42">
        <f t="shared" si="22"/>
        <v>0</v>
      </c>
      <c r="BG26" s="76">
        <f t="shared" si="21"/>
        <v>152</v>
      </c>
    </row>
    <row r="27" spans="1:59" ht="15.75" customHeight="1" thickBot="1">
      <c r="A27" s="178"/>
      <c r="B27" s="167" t="s">
        <v>146</v>
      </c>
      <c r="C27" s="163" t="s">
        <v>145</v>
      </c>
      <c r="D27" s="82" t="s">
        <v>4</v>
      </c>
      <c r="E27" s="40">
        <v>14</v>
      </c>
      <c r="F27" s="40">
        <v>14</v>
      </c>
      <c r="G27" s="40">
        <v>14</v>
      </c>
      <c r="H27" s="40">
        <v>14</v>
      </c>
      <c r="I27" s="40">
        <v>14</v>
      </c>
      <c r="J27" s="65">
        <v>10</v>
      </c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7" t="s">
        <v>94</v>
      </c>
      <c r="W27" s="47" t="s">
        <v>94</v>
      </c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>
        <f aca="true" t="shared" si="23" ref="AW27:BE27">AW29+AW31+AW33</f>
        <v>0</v>
      </c>
      <c r="AX27" s="40">
        <f t="shared" si="23"/>
        <v>0</v>
      </c>
      <c r="AY27" s="40">
        <f t="shared" si="23"/>
        <v>0</v>
      </c>
      <c r="AZ27" s="40">
        <f t="shared" si="23"/>
        <v>0</v>
      </c>
      <c r="BA27" s="40">
        <f t="shared" si="23"/>
        <v>0</v>
      </c>
      <c r="BB27" s="40">
        <f t="shared" si="23"/>
        <v>0</v>
      </c>
      <c r="BC27" s="40">
        <f t="shared" si="23"/>
        <v>0</v>
      </c>
      <c r="BD27" s="40">
        <f t="shared" si="23"/>
        <v>0</v>
      </c>
      <c r="BE27" s="40">
        <f t="shared" si="23"/>
        <v>0</v>
      </c>
      <c r="BF27" s="5"/>
      <c r="BG27" s="76">
        <f t="shared" si="21"/>
        <v>80</v>
      </c>
    </row>
    <row r="28" spans="1:59" ht="15.75" customHeight="1" thickBot="1">
      <c r="A28" s="178"/>
      <c r="B28" s="132"/>
      <c r="C28" s="164"/>
      <c r="D28" s="83" t="s">
        <v>5</v>
      </c>
      <c r="E28" s="40">
        <v>7</v>
      </c>
      <c r="F28" s="40">
        <v>7</v>
      </c>
      <c r="G28" s="40">
        <v>7</v>
      </c>
      <c r="H28" s="40">
        <v>7</v>
      </c>
      <c r="I28" s="40">
        <v>7</v>
      </c>
      <c r="J28" s="65">
        <v>5</v>
      </c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34" t="s">
        <v>94</v>
      </c>
      <c r="W28" s="34" t="s">
        <v>94</v>
      </c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>
        <f>AW30+AW32+#REF!</f>
        <v>0</v>
      </c>
      <c r="AX28" s="40">
        <f>AX30+AX32+#REF!</f>
        <v>0</v>
      </c>
      <c r="AY28" s="40">
        <f>AY30+AY32+#REF!</f>
        <v>0</v>
      </c>
      <c r="AZ28" s="40">
        <f>AZ30+AZ32+#REF!</f>
        <v>0</v>
      </c>
      <c r="BA28" s="40">
        <f>BA30+BA32+#REF!</f>
        <v>0</v>
      </c>
      <c r="BB28" s="40">
        <f>BB30+BB32+#REF!</f>
        <v>0</v>
      </c>
      <c r="BC28" s="40">
        <f>BC30+BC32+#REF!</f>
        <v>0</v>
      </c>
      <c r="BD28" s="40">
        <f>BD30+BD32+#REF!</f>
        <v>0</v>
      </c>
      <c r="BE28" s="40">
        <f>BE30+BE32+#REF!</f>
        <v>0</v>
      </c>
      <c r="BF28" s="5"/>
      <c r="BG28" s="76">
        <f t="shared" si="21"/>
        <v>40</v>
      </c>
    </row>
    <row r="29" spans="1:59" ht="15.75" customHeight="1" thickBot="1">
      <c r="A29" s="178"/>
      <c r="B29" s="167" t="s">
        <v>148</v>
      </c>
      <c r="C29" s="163" t="s">
        <v>147</v>
      </c>
      <c r="D29" s="106"/>
      <c r="E29" s="40">
        <v>18</v>
      </c>
      <c r="F29" s="40">
        <v>18</v>
      </c>
      <c r="G29" s="40">
        <v>18</v>
      </c>
      <c r="H29" s="40">
        <v>18</v>
      </c>
      <c r="I29" s="40">
        <v>18</v>
      </c>
      <c r="J29" s="65">
        <v>12</v>
      </c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34" t="s">
        <v>94</v>
      </c>
      <c r="W29" s="34" t="s">
        <v>94</v>
      </c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>
        <f aca="true" t="shared" si="24" ref="AW29:BE29">AW31+AW33+AW34</f>
        <v>0</v>
      </c>
      <c r="AX29" s="40">
        <f t="shared" si="24"/>
        <v>0</v>
      </c>
      <c r="AY29" s="40">
        <f t="shared" si="24"/>
        <v>0</v>
      </c>
      <c r="AZ29" s="40">
        <f t="shared" si="24"/>
        <v>0</v>
      </c>
      <c r="BA29" s="40">
        <f t="shared" si="24"/>
        <v>0</v>
      </c>
      <c r="BB29" s="40">
        <f t="shared" si="24"/>
        <v>0</v>
      </c>
      <c r="BC29" s="40">
        <f t="shared" si="24"/>
        <v>0</v>
      </c>
      <c r="BD29" s="40">
        <f t="shared" si="24"/>
        <v>0</v>
      </c>
      <c r="BE29" s="40">
        <f t="shared" si="24"/>
        <v>0</v>
      </c>
      <c r="BF29" s="5"/>
      <c r="BG29" s="76">
        <f t="shared" si="21"/>
        <v>102</v>
      </c>
    </row>
    <row r="30" spans="1:59" ht="15.75" customHeight="1" thickBot="1">
      <c r="A30" s="178"/>
      <c r="B30" s="132"/>
      <c r="C30" s="164"/>
      <c r="D30" s="106"/>
      <c r="E30" s="40">
        <v>9</v>
      </c>
      <c r="F30" s="40">
        <v>9</v>
      </c>
      <c r="G30" s="40">
        <v>9</v>
      </c>
      <c r="H30" s="40">
        <v>9</v>
      </c>
      <c r="I30" s="40">
        <v>9</v>
      </c>
      <c r="J30" s="65">
        <v>6</v>
      </c>
      <c r="K30" s="76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34" t="s">
        <v>94</v>
      </c>
      <c r="W30" s="34" t="s">
        <v>94</v>
      </c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>
        <f>AW32+#REF!+AW35</f>
        <v>0</v>
      </c>
      <c r="AX30" s="40">
        <f>AX32+#REF!+AX35</f>
        <v>0</v>
      </c>
      <c r="AY30" s="40">
        <f>AY32+#REF!+AY35</f>
        <v>0</v>
      </c>
      <c r="AZ30" s="40">
        <f>AZ32+#REF!+AZ35</f>
        <v>0</v>
      </c>
      <c r="BA30" s="40">
        <f>BA32+#REF!+BA35</f>
        <v>0</v>
      </c>
      <c r="BB30" s="40">
        <f>BB32+#REF!+BB35</f>
        <v>0</v>
      </c>
      <c r="BC30" s="40">
        <f>BC32+#REF!+BC35</f>
        <v>0</v>
      </c>
      <c r="BD30" s="40">
        <f>BD32+#REF!+BD35</f>
        <v>0</v>
      </c>
      <c r="BE30" s="40">
        <f>BE32+#REF!+BE35</f>
        <v>0</v>
      </c>
      <c r="BF30" s="5"/>
      <c r="BG30" s="76">
        <f t="shared" si="21"/>
        <v>51</v>
      </c>
    </row>
    <row r="31" spans="1:59" ht="15.75" customHeight="1" thickBot="1">
      <c r="A31" s="178"/>
      <c r="B31" s="167" t="s">
        <v>150</v>
      </c>
      <c r="C31" s="163" t="s">
        <v>149</v>
      </c>
      <c r="D31" s="106"/>
      <c r="E31" s="40"/>
      <c r="F31" s="76"/>
      <c r="G31" s="76"/>
      <c r="H31" s="76"/>
      <c r="I31" s="76"/>
      <c r="J31" s="76"/>
      <c r="K31" s="76"/>
      <c r="L31" s="76">
        <v>6</v>
      </c>
      <c r="M31" s="76">
        <v>8</v>
      </c>
      <c r="N31" s="76">
        <v>10</v>
      </c>
      <c r="O31" s="76">
        <v>8</v>
      </c>
      <c r="P31" s="76">
        <v>10</v>
      </c>
      <c r="Q31" s="76">
        <v>8</v>
      </c>
      <c r="R31" s="76">
        <v>10</v>
      </c>
      <c r="S31" s="76">
        <v>8</v>
      </c>
      <c r="T31" s="76">
        <v>10</v>
      </c>
      <c r="U31" s="76">
        <v>8</v>
      </c>
      <c r="V31" s="34" t="s">
        <v>94</v>
      </c>
      <c r="W31" s="34" t="s">
        <v>94</v>
      </c>
      <c r="X31" s="40">
        <v>12</v>
      </c>
      <c r="Y31" s="40">
        <v>10</v>
      </c>
      <c r="Z31" s="40">
        <v>12</v>
      </c>
      <c r="AA31" s="40">
        <v>2</v>
      </c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>
        <f aca="true" t="shared" si="25" ref="AW31:BE31">AW33+AW34+AW36</f>
        <v>0</v>
      </c>
      <c r="AX31" s="40">
        <f t="shared" si="25"/>
        <v>0</v>
      </c>
      <c r="AY31" s="40">
        <f t="shared" si="25"/>
        <v>0</v>
      </c>
      <c r="AZ31" s="40">
        <f t="shared" si="25"/>
        <v>0</v>
      </c>
      <c r="BA31" s="40">
        <f t="shared" si="25"/>
        <v>0</v>
      </c>
      <c r="BB31" s="40">
        <f t="shared" si="25"/>
        <v>0</v>
      </c>
      <c r="BC31" s="40">
        <f t="shared" si="25"/>
        <v>0</v>
      </c>
      <c r="BD31" s="40">
        <f t="shared" si="25"/>
        <v>0</v>
      </c>
      <c r="BE31" s="40">
        <f t="shared" si="25"/>
        <v>0</v>
      </c>
      <c r="BF31" s="5"/>
      <c r="BG31" s="76">
        <f t="shared" si="21"/>
        <v>122</v>
      </c>
    </row>
    <row r="32" spans="1:59" ht="15.75" customHeight="1" thickBot="1">
      <c r="A32" s="178"/>
      <c r="B32" s="132"/>
      <c r="C32" s="164"/>
      <c r="D32" s="106"/>
      <c r="E32" s="40"/>
      <c r="F32" s="76"/>
      <c r="G32" s="76"/>
      <c r="H32" s="76"/>
      <c r="I32" s="76"/>
      <c r="J32" s="76"/>
      <c r="K32" s="76"/>
      <c r="L32" s="40">
        <v>3</v>
      </c>
      <c r="M32" s="40">
        <v>4</v>
      </c>
      <c r="N32" s="40">
        <v>5</v>
      </c>
      <c r="O32" s="40">
        <v>4</v>
      </c>
      <c r="P32" s="40">
        <v>5</v>
      </c>
      <c r="Q32" s="40">
        <v>4</v>
      </c>
      <c r="R32" s="40">
        <v>5</v>
      </c>
      <c r="S32" s="64">
        <v>4</v>
      </c>
      <c r="T32" s="40">
        <v>5</v>
      </c>
      <c r="U32" s="40">
        <v>4</v>
      </c>
      <c r="V32" s="34" t="s">
        <v>94</v>
      </c>
      <c r="W32" s="34" t="s">
        <v>94</v>
      </c>
      <c r="X32" s="40">
        <v>6</v>
      </c>
      <c r="Y32" s="40">
        <v>5</v>
      </c>
      <c r="Z32" s="40">
        <v>6</v>
      </c>
      <c r="AA32" s="40">
        <v>1</v>
      </c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>
        <f>#REF!+AW35+AW37</f>
        <v>0</v>
      </c>
      <c r="AX32" s="40">
        <f>#REF!+AX35+AX37</f>
        <v>0</v>
      </c>
      <c r="AY32" s="40">
        <f>#REF!+AY35+AY37</f>
        <v>0</v>
      </c>
      <c r="AZ32" s="40">
        <f>#REF!+AZ35+AZ37</f>
        <v>0</v>
      </c>
      <c r="BA32" s="40">
        <f>#REF!+BA35+BA37</f>
        <v>0</v>
      </c>
      <c r="BB32" s="40">
        <f>#REF!+BB35+BB37</f>
        <v>0</v>
      </c>
      <c r="BC32" s="40">
        <f>#REF!+BC35+BC37</f>
        <v>0</v>
      </c>
      <c r="BD32" s="40">
        <f>#REF!+BD35+BD37</f>
        <v>0</v>
      </c>
      <c r="BE32" s="40">
        <f>#REF!+BE35+BE37</f>
        <v>0</v>
      </c>
      <c r="BF32" s="5"/>
      <c r="BG32" s="76">
        <f t="shared" si="21"/>
        <v>61</v>
      </c>
    </row>
    <row r="33" spans="1:59" ht="15.75" customHeight="1" thickBot="1">
      <c r="A33" s="178"/>
      <c r="B33" s="37" t="s">
        <v>151</v>
      </c>
      <c r="C33" s="38" t="s">
        <v>106</v>
      </c>
      <c r="D33" s="106"/>
      <c r="E33" s="40"/>
      <c r="F33" s="40"/>
      <c r="G33" s="40"/>
      <c r="H33" s="40"/>
      <c r="I33" s="40"/>
      <c r="J33" s="40">
        <v>6</v>
      </c>
      <c r="K33" s="40">
        <v>36</v>
      </c>
      <c r="L33" s="40">
        <v>30</v>
      </c>
      <c r="M33" s="40"/>
      <c r="N33" s="40"/>
      <c r="O33" s="40"/>
      <c r="P33" s="40"/>
      <c r="Q33" s="40"/>
      <c r="R33" s="40"/>
      <c r="S33" s="40"/>
      <c r="T33" s="40"/>
      <c r="U33" s="40"/>
      <c r="V33" s="34" t="s">
        <v>94</v>
      </c>
      <c r="W33" s="34" t="s">
        <v>94</v>
      </c>
      <c r="X33" s="40"/>
      <c r="Y33" s="40"/>
      <c r="Z33" s="40"/>
      <c r="AA33" s="40">
        <v>18</v>
      </c>
      <c r="AB33" s="40">
        <v>36</v>
      </c>
      <c r="AC33" s="40">
        <v>18</v>
      </c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>
        <f aca="true" t="shared" si="26" ref="AW33:BE33">AW34+AW36+AW38</f>
        <v>0</v>
      </c>
      <c r="AX33" s="40">
        <f t="shared" si="26"/>
        <v>0</v>
      </c>
      <c r="AY33" s="40">
        <f t="shared" si="26"/>
        <v>0</v>
      </c>
      <c r="AZ33" s="40">
        <f t="shared" si="26"/>
        <v>0</v>
      </c>
      <c r="BA33" s="40">
        <f t="shared" si="26"/>
        <v>0</v>
      </c>
      <c r="BB33" s="40">
        <f t="shared" si="26"/>
        <v>0</v>
      </c>
      <c r="BC33" s="40">
        <f t="shared" si="26"/>
        <v>0</v>
      </c>
      <c r="BD33" s="40">
        <f t="shared" si="26"/>
        <v>0</v>
      </c>
      <c r="BE33" s="40">
        <f t="shared" si="26"/>
        <v>0</v>
      </c>
      <c r="BF33" s="5"/>
      <c r="BG33" s="76">
        <f t="shared" si="21"/>
        <v>144</v>
      </c>
    </row>
    <row r="34" spans="1:59" ht="18.75" customHeight="1" thickBot="1">
      <c r="A34" s="178"/>
      <c r="B34" s="66" t="s">
        <v>116</v>
      </c>
      <c r="C34" s="67" t="s">
        <v>117</v>
      </c>
      <c r="D34" s="84"/>
      <c r="E34" s="40"/>
      <c r="F34" s="40"/>
      <c r="G34" s="40"/>
      <c r="H34" s="40"/>
      <c r="I34" s="40"/>
      <c r="J34" s="64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65"/>
      <c r="V34" s="34" t="s">
        <v>94</v>
      </c>
      <c r="W34" s="34" t="s">
        <v>94</v>
      </c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2">
        <v>36</v>
      </c>
      <c r="AM34" s="42">
        <v>36</v>
      </c>
      <c r="AN34" s="42">
        <v>36</v>
      </c>
      <c r="AO34" s="42">
        <v>36</v>
      </c>
      <c r="AP34" s="40"/>
      <c r="AQ34" s="40"/>
      <c r="AR34" s="40"/>
      <c r="AS34" s="40"/>
      <c r="AT34" s="40"/>
      <c r="AU34" s="40"/>
      <c r="AV34" s="40"/>
      <c r="AW34" s="40">
        <f aca="true" t="shared" si="27" ref="AW34:BE34">AW36+AW38+AW40</f>
        <v>0</v>
      </c>
      <c r="AX34" s="40">
        <f t="shared" si="27"/>
        <v>0</v>
      </c>
      <c r="AY34" s="40">
        <f t="shared" si="27"/>
        <v>0</v>
      </c>
      <c r="AZ34" s="40">
        <f t="shared" si="27"/>
        <v>0</v>
      </c>
      <c r="BA34" s="40">
        <f t="shared" si="27"/>
        <v>0</v>
      </c>
      <c r="BB34" s="40">
        <f t="shared" si="27"/>
        <v>0</v>
      </c>
      <c r="BC34" s="40">
        <f t="shared" si="27"/>
        <v>0</v>
      </c>
      <c r="BD34" s="40">
        <f t="shared" si="27"/>
        <v>0</v>
      </c>
      <c r="BE34" s="40">
        <f t="shared" si="27"/>
        <v>0</v>
      </c>
      <c r="BF34" s="5"/>
      <c r="BG34" s="76">
        <f t="shared" si="21"/>
        <v>144</v>
      </c>
    </row>
    <row r="35" spans="1:59" ht="14.25" customHeight="1" thickBot="1">
      <c r="A35" s="178"/>
      <c r="B35" s="179" t="s">
        <v>10</v>
      </c>
      <c r="C35" s="180"/>
      <c r="D35" s="180"/>
      <c r="E35" s="75">
        <f aca="true" t="shared" si="28" ref="E35:U35">E6+E14</f>
        <v>36</v>
      </c>
      <c r="F35" s="75">
        <f t="shared" si="28"/>
        <v>36</v>
      </c>
      <c r="G35" s="75">
        <f t="shared" si="28"/>
        <v>36</v>
      </c>
      <c r="H35" s="75">
        <f t="shared" si="28"/>
        <v>36</v>
      </c>
      <c r="I35" s="75">
        <f t="shared" si="28"/>
        <v>36</v>
      </c>
      <c r="J35" s="108">
        <f t="shared" si="28"/>
        <v>30</v>
      </c>
      <c r="K35" s="75">
        <f t="shared" si="28"/>
        <v>36</v>
      </c>
      <c r="L35" s="75">
        <f t="shared" si="28"/>
        <v>36</v>
      </c>
      <c r="M35" s="75">
        <f t="shared" si="28"/>
        <v>36</v>
      </c>
      <c r="N35" s="75">
        <f t="shared" si="28"/>
        <v>36</v>
      </c>
      <c r="O35" s="75">
        <f t="shared" si="28"/>
        <v>36</v>
      </c>
      <c r="P35" s="75">
        <f t="shared" si="28"/>
        <v>36</v>
      </c>
      <c r="Q35" s="75">
        <f t="shared" si="28"/>
        <v>36</v>
      </c>
      <c r="R35" s="75">
        <f t="shared" si="28"/>
        <v>36</v>
      </c>
      <c r="S35" s="124">
        <f t="shared" si="28"/>
        <v>36</v>
      </c>
      <c r="T35" s="75">
        <f t="shared" si="28"/>
        <v>36</v>
      </c>
      <c r="U35" s="124">
        <f t="shared" si="28"/>
        <v>36</v>
      </c>
      <c r="V35" s="34" t="s">
        <v>94</v>
      </c>
      <c r="W35" s="34" t="s">
        <v>94</v>
      </c>
      <c r="X35" s="75">
        <f aca="true" t="shared" si="29" ref="X35:BE35">X6+X14</f>
        <v>36</v>
      </c>
      <c r="Y35" s="124">
        <f t="shared" si="29"/>
        <v>36</v>
      </c>
      <c r="Z35" s="124">
        <f t="shared" si="29"/>
        <v>36</v>
      </c>
      <c r="AA35" s="128">
        <f t="shared" si="29"/>
        <v>24</v>
      </c>
      <c r="AB35" s="75">
        <f t="shared" si="29"/>
        <v>36</v>
      </c>
      <c r="AC35" s="108">
        <f t="shared" si="29"/>
        <v>30</v>
      </c>
      <c r="AD35" s="75">
        <f t="shared" si="29"/>
        <v>36</v>
      </c>
      <c r="AE35" s="75">
        <f t="shared" si="29"/>
        <v>36</v>
      </c>
      <c r="AF35" s="75">
        <f t="shared" si="29"/>
        <v>36</v>
      </c>
      <c r="AG35" s="75">
        <f t="shared" si="29"/>
        <v>36</v>
      </c>
      <c r="AH35" s="75">
        <f t="shared" si="29"/>
        <v>36</v>
      </c>
      <c r="AI35" s="75">
        <f t="shared" si="29"/>
        <v>36</v>
      </c>
      <c r="AJ35" s="75">
        <f t="shared" si="29"/>
        <v>36</v>
      </c>
      <c r="AK35" s="108">
        <f t="shared" si="29"/>
        <v>24</v>
      </c>
      <c r="AL35" s="75">
        <f t="shared" si="29"/>
        <v>0</v>
      </c>
      <c r="AM35" s="75">
        <f t="shared" si="29"/>
        <v>0</v>
      </c>
      <c r="AN35" s="75">
        <f t="shared" si="29"/>
        <v>0</v>
      </c>
      <c r="AO35" s="75">
        <f t="shared" si="29"/>
        <v>0</v>
      </c>
      <c r="AP35" s="75">
        <f t="shared" si="29"/>
        <v>0</v>
      </c>
      <c r="AQ35" s="75">
        <f t="shared" si="29"/>
        <v>0</v>
      </c>
      <c r="AR35" s="75">
        <f t="shared" si="29"/>
        <v>0</v>
      </c>
      <c r="AS35" s="75">
        <f t="shared" si="29"/>
        <v>0</v>
      </c>
      <c r="AT35" s="75">
        <f t="shared" si="29"/>
        <v>0</v>
      </c>
      <c r="AU35" s="75">
        <f t="shared" si="29"/>
        <v>0</v>
      </c>
      <c r="AV35" s="75">
        <f t="shared" si="29"/>
        <v>0</v>
      </c>
      <c r="AW35" s="75">
        <f t="shared" si="29"/>
        <v>0</v>
      </c>
      <c r="AX35" s="75">
        <f t="shared" si="29"/>
        <v>0</v>
      </c>
      <c r="AY35" s="75">
        <f t="shared" si="29"/>
        <v>0</v>
      </c>
      <c r="AZ35" s="75">
        <f t="shared" si="29"/>
        <v>0</v>
      </c>
      <c r="BA35" s="75">
        <f t="shared" si="29"/>
        <v>0</v>
      </c>
      <c r="BB35" s="75">
        <f t="shared" si="29"/>
        <v>0</v>
      </c>
      <c r="BC35" s="75">
        <f t="shared" si="29"/>
        <v>0</v>
      </c>
      <c r="BD35" s="75">
        <f t="shared" si="29"/>
        <v>0</v>
      </c>
      <c r="BE35" s="75">
        <f t="shared" si="29"/>
        <v>0</v>
      </c>
      <c r="BF35" s="18"/>
      <c r="BG35" s="18">
        <f>SUM(E35:AV35)</f>
        <v>1080</v>
      </c>
    </row>
    <row r="36" spans="1:59" ht="15" customHeight="1" thickBot="1">
      <c r="A36" s="178"/>
      <c r="B36" s="168" t="s">
        <v>11</v>
      </c>
      <c r="C36" s="169"/>
      <c r="D36" s="169"/>
      <c r="E36" s="85">
        <f aca="true" t="shared" si="30" ref="E36:U36">E7+E15</f>
        <v>18</v>
      </c>
      <c r="F36" s="85">
        <f t="shared" si="30"/>
        <v>18</v>
      </c>
      <c r="G36" s="85">
        <f t="shared" si="30"/>
        <v>18</v>
      </c>
      <c r="H36" s="85">
        <f t="shared" si="30"/>
        <v>18</v>
      </c>
      <c r="I36" s="85">
        <f t="shared" si="30"/>
        <v>18</v>
      </c>
      <c r="J36" s="85">
        <f t="shared" si="30"/>
        <v>11</v>
      </c>
      <c r="K36" s="85">
        <f t="shared" si="30"/>
        <v>0</v>
      </c>
      <c r="L36" s="85">
        <f t="shared" si="30"/>
        <v>3</v>
      </c>
      <c r="M36" s="85">
        <f t="shared" si="30"/>
        <v>16</v>
      </c>
      <c r="N36" s="85">
        <f t="shared" si="30"/>
        <v>18</v>
      </c>
      <c r="O36" s="85">
        <f t="shared" si="30"/>
        <v>18</v>
      </c>
      <c r="P36" s="85">
        <f t="shared" si="30"/>
        <v>18</v>
      </c>
      <c r="Q36" s="85">
        <f t="shared" si="30"/>
        <v>18</v>
      </c>
      <c r="R36" s="85">
        <f t="shared" si="30"/>
        <v>18</v>
      </c>
      <c r="S36" s="85">
        <f t="shared" si="30"/>
        <v>18</v>
      </c>
      <c r="T36" s="85">
        <f t="shared" si="30"/>
        <v>18</v>
      </c>
      <c r="U36" s="85">
        <f t="shared" si="30"/>
        <v>20</v>
      </c>
      <c r="V36" s="73" t="s">
        <v>94</v>
      </c>
      <c r="W36" s="73" t="s">
        <v>94</v>
      </c>
      <c r="X36" s="85">
        <f aca="true" t="shared" si="31" ref="X36:BE36">X7+X15</f>
        <v>18</v>
      </c>
      <c r="Y36" s="85">
        <f t="shared" si="31"/>
        <v>18</v>
      </c>
      <c r="Z36" s="85">
        <f t="shared" si="31"/>
        <v>18</v>
      </c>
      <c r="AA36" s="85">
        <f t="shared" si="31"/>
        <v>3</v>
      </c>
      <c r="AB36" s="85">
        <f t="shared" si="31"/>
        <v>0</v>
      </c>
      <c r="AC36" s="85">
        <f t="shared" si="31"/>
        <v>0</v>
      </c>
      <c r="AD36" s="85">
        <f t="shared" si="31"/>
        <v>0</v>
      </c>
      <c r="AE36" s="85">
        <f t="shared" si="31"/>
        <v>0</v>
      </c>
      <c r="AF36" s="85">
        <f t="shared" si="31"/>
        <v>0</v>
      </c>
      <c r="AG36" s="85">
        <f t="shared" si="31"/>
        <v>0</v>
      </c>
      <c r="AH36" s="85">
        <f t="shared" si="31"/>
        <v>0</v>
      </c>
      <c r="AI36" s="85">
        <f t="shared" si="31"/>
        <v>0</v>
      </c>
      <c r="AJ36" s="85">
        <f t="shared" si="31"/>
        <v>0</v>
      </c>
      <c r="AK36" s="85">
        <f t="shared" si="31"/>
        <v>0</v>
      </c>
      <c r="AL36" s="85">
        <f t="shared" si="31"/>
        <v>0</v>
      </c>
      <c r="AM36" s="85">
        <f t="shared" si="31"/>
        <v>0</v>
      </c>
      <c r="AN36" s="85">
        <f t="shared" si="31"/>
        <v>0</v>
      </c>
      <c r="AO36" s="85">
        <f t="shared" si="31"/>
        <v>0</v>
      </c>
      <c r="AP36" s="85">
        <f t="shared" si="31"/>
        <v>0</v>
      </c>
      <c r="AQ36" s="85">
        <f t="shared" si="31"/>
        <v>0</v>
      </c>
      <c r="AR36" s="85">
        <f t="shared" si="31"/>
        <v>0</v>
      </c>
      <c r="AS36" s="85">
        <f t="shared" si="31"/>
        <v>0</v>
      </c>
      <c r="AT36" s="85">
        <f t="shared" si="31"/>
        <v>0</v>
      </c>
      <c r="AU36" s="85">
        <f t="shared" si="31"/>
        <v>0</v>
      </c>
      <c r="AV36" s="85">
        <f t="shared" si="31"/>
        <v>0</v>
      </c>
      <c r="AW36" s="85">
        <f t="shared" si="31"/>
        <v>0</v>
      </c>
      <c r="AX36" s="85">
        <f t="shared" si="31"/>
        <v>0</v>
      </c>
      <c r="AY36" s="85">
        <f t="shared" si="31"/>
        <v>0</v>
      </c>
      <c r="AZ36" s="85">
        <f t="shared" si="31"/>
        <v>0</v>
      </c>
      <c r="BA36" s="85">
        <f t="shared" si="31"/>
        <v>0</v>
      </c>
      <c r="BB36" s="85">
        <f t="shared" si="31"/>
        <v>0</v>
      </c>
      <c r="BC36" s="85">
        <f t="shared" si="31"/>
        <v>0</v>
      </c>
      <c r="BD36" s="85">
        <f t="shared" si="31"/>
        <v>0</v>
      </c>
      <c r="BE36" s="85">
        <f t="shared" si="31"/>
        <v>0</v>
      </c>
      <c r="BF36" s="86"/>
      <c r="BG36" s="86">
        <f>SUM(E36:BE36)</f>
        <v>0</v>
      </c>
    </row>
    <row r="37" spans="1:59" ht="14.25" customHeight="1" thickBot="1">
      <c r="A37" s="178"/>
      <c r="B37" s="181" t="s">
        <v>12</v>
      </c>
      <c r="C37" s="182"/>
      <c r="D37" s="183"/>
      <c r="E37" s="62">
        <f aca="true" t="shared" si="32" ref="E37:AU37">E35+E36</f>
        <v>54</v>
      </c>
      <c r="F37" s="62">
        <f t="shared" si="32"/>
        <v>54</v>
      </c>
      <c r="G37" s="62">
        <f t="shared" si="32"/>
        <v>54</v>
      </c>
      <c r="H37" s="62">
        <f t="shared" si="32"/>
        <v>54</v>
      </c>
      <c r="I37" s="62">
        <f t="shared" si="32"/>
        <v>54</v>
      </c>
      <c r="J37" s="62">
        <f t="shared" si="32"/>
        <v>41</v>
      </c>
      <c r="K37" s="62">
        <f t="shared" si="32"/>
        <v>36</v>
      </c>
      <c r="L37" s="62">
        <f t="shared" si="32"/>
        <v>39</v>
      </c>
      <c r="M37" s="62">
        <f t="shared" si="32"/>
        <v>52</v>
      </c>
      <c r="N37" s="62">
        <f t="shared" si="32"/>
        <v>54</v>
      </c>
      <c r="O37" s="62">
        <f t="shared" si="32"/>
        <v>54</v>
      </c>
      <c r="P37" s="62">
        <f t="shared" si="32"/>
        <v>54</v>
      </c>
      <c r="Q37" s="62">
        <f t="shared" si="32"/>
        <v>54</v>
      </c>
      <c r="R37" s="62">
        <f t="shared" si="32"/>
        <v>54</v>
      </c>
      <c r="S37" s="62">
        <f t="shared" si="32"/>
        <v>54</v>
      </c>
      <c r="T37" s="62">
        <f t="shared" si="32"/>
        <v>54</v>
      </c>
      <c r="U37" s="62">
        <f t="shared" si="32"/>
        <v>56</v>
      </c>
      <c r="V37" s="39">
        <f t="shared" si="32"/>
        <v>0</v>
      </c>
      <c r="W37" s="39">
        <f t="shared" si="32"/>
        <v>0</v>
      </c>
      <c r="X37" s="62">
        <f t="shared" si="32"/>
        <v>54</v>
      </c>
      <c r="Y37" s="62">
        <f t="shared" si="32"/>
        <v>54</v>
      </c>
      <c r="Z37" s="62">
        <f t="shared" si="32"/>
        <v>54</v>
      </c>
      <c r="AA37" s="62">
        <f t="shared" si="32"/>
        <v>27</v>
      </c>
      <c r="AB37" s="62">
        <f t="shared" si="32"/>
        <v>36</v>
      </c>
      <c r="AC37" s="62">
        <f t="shared" si="32"/>
        <v>30</v>
      </c>
      <c r="AD37" s="62">
        <f t="shared" si="32"/>
        <v>36</v>
      </c>
      <c r="AE37" s="62">
        <f t="shared" si="32"/>
        <v>36</v>
      </c>
      <c r="AF37" s="62">
        <f t="shared" si="32"/>
        <v>36</v>
      </c>
      <c r="AG37" s="62">
        <f t="shared" si="32"/>
        <v>36</v>
      </c>
      <c r="AH37" s="62">
        <f t="shared" si="32"/>
        <v>36</v>
      </c>
      <c r="AI37" s="62">
        <f t="shared" si="32"/>
        <v>36</v>
      </c>
      <c r="AJ37" s="62">
        <f t="shared" si="32"/>
        <v>36</v>
      </c>
      <c r="AK37" s="62">
        <f t="shared" si="32"/>
        <v>24</v>
      </c>
      <c r="AL37" s="62">
        <f t="shared" si="32"/>
        <v>0</v>
      </c>
      <c r="AM37" s="62">
        <f t="shared" si="32"/>
        <v>0</v>
      </c>
      <c r="AN37" s="62">
        <f t="shared" si="32"/>
        <v>0</v>
      </c>
      <c r="AO37" s="62">
        <f t="shared" si="32"/>
        <v>0</v>
      </c>
      <c r="AP37" s="62">
        <f t="shared" si="32"/>
        <v>0</v>
      </c>
      <c r="AQ37" s="62">
        <f t="shared" si="32"/>
        <v>0</v>
      </c>
      <c r="AR37" s="62">
        <f t="shared" si="32"/>
        <v>0</v>
      </c>
      <c r="AS37" s="62">
        <f t="shared" si="32"/>
        <v>0</v>
      </c>
      <c r="AT37" s="62">
        <f t="shared" si="32"/>
        <v>0</v>
      </c>
      <c r="AU37" s="62">
        <f t="shared" si="32"/>
        <v>0</v>
      </c>
      <c r="AV37" s="62">
        <f aca="true" t="shared" si="33" ref="AV37:BE37">AV35+AV36</f>
        <v>0</v>
      </c>
      <c r="AW37" s="62">
        <f t="shared" si="33"/>
        <v>0</v>
      </c>
      <c r="AX37" s="62">
        <f t="shared" si="33"/>
        <v>0</v>
      </c>
      <c r="AY37" s="62">
        <f t="shared" si="33"/>
        <v>0</v>
      </c>
      <c r="AZ37" s="62">
        <f t="shared" si="33"/>
        <v>0</v>
      </c>
      <c r="BA37" s="62">
        <f t="shared" si="33"/>
        <v>0</v>
      </c>
      <c r="BB37" s="62">
        <f t="shared" si="33"/>
        <v>0</v>
      </c>
      <c r="BC37" s="62">
        <f t="shared" si="33"/>
        <v>0</v>
      </c>
      <c r="BD37" s="62">
        <f t="shared" si="33"/>
        <v>0</v>
      </c>
      <c r="BE37" s="62">
        <f t="shared" si="33"/>
        <v>0</v>
      </c>
      <c r="BF37" s="19"/>
      <c r="BG37" s="86">
        <f>SUM(BG36)</f>
        <v>1080</v>
      </c>
    </row>
    <row r="38" spans="5:58" ht="15" customHeight="1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88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89"/>
      <c r="AK38" s="89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90"/>
    </row>
    <row r="51" ht="14.25" customHeight="1"/>
    <row r="52" ht="15" customHeight="1"/>
    <row r="55" ht="14.25" customHeight="1"/>
    <row r="57" ht="14.25" customHeight="1"/>
    <row r="58" ht="15" customHeight="1"/>
    <row r="59" ht="14.25" customHeight="1"/>
    <row r="60" ht="15" customHeight="1"/>
    <row r="67" ht="14.25" customHeight="1"/>
    <row r="69" ht="14.25" customHeight="1"/>
    <row r="71" ht="14.25" customHeight="1"/>
    <row r="72" ht="18" customHeight="1"/>
    <row r="87" ht="14.25" customHeight="1"/>
    <row r="88" ht="15" customHeight="1"/>
    <row r="89" ht="14.25" customHeight="1"/>
    <row r="90" ht="75" customHeight="1"/>
    <row r="91" ht="14.25" customHeight="1"/>
    <row r="92" ht="30.75" customHeight="1"/>
    <row r="94" ht="14.25" customHeight="1"/>
    <row r="95" ht="98.25" customHeight="1"/>
    <row r="96" ht="14.25" customHeight="1"/>
    <row r="97" ht="69.75" customHeight="1"/>
    <row r="98" ht="14.25" customHeight="1"/>
    <row r="99" ht="42" customHeight="1"/>
    <row r="101" ht="14.25" customHeight="1"/>
    <row r="102" ht="15" customHeight="1"/>
    <row r="103" ht="14.25" customHeight="1"/>
    <row r="104" ht="27.75" customHeight="1"/>
    <row r="106" ht="14.25" customHeight="1"/>
    <row r="107" ht="15" customHeight="1"/>
    <row r="108" ht="14.25" customHeight="1"/>
    <row r="110" ht="14.25" customHeight="1"/>
    <row r="113" ht="14.25" customHeight="1"/>
    <row r="114" ht="42" customHeight="1"/>
    <row r="115" ht="14.25" customHeight="1"/>
    <row r="116" ht="49.5" customHeight="1"/>
  </sheetData>
  <sheetProtection/>
  <mergeCells count="89">
    <mergeCell ref="BF1:BF3"/>
    <mergeCell ref="AM1:AM3"/>
    <mergeCell ref="AN1:AN3"/>
    <mergeCell ref="AO1:AO3"/>
    <mergeCell ref="AP1:AP3"/>
    <mergeCell ref="AQ1:AQ3"/>
    <mergeCell ref="AR1:AR3"/>
    <mergeCell ref="AS1:AS3"/>
    <mergeCell ref="AT1:AT3"/>
    <mergeCell ref="AU1:AU3"/>
    <mergeCell ref="BA1:BA3"/>
    <mergeCell ref="BB1:BB3"/>
    <mergeCell ref="BC1:BC3"/>
    <mergeCell ref="AV1:AV3"/>
    <mergeCell ref="AW1:AW3"/>
    <mergeCell ref="AX1:AX3"/>
    <mergeCell ref="AY1:AY3"/>
    <mergeCell ref="AE1:AE3"/>
    <mergeCell ref="BD1:BD3"/>
    <mergeCell ref="BE1:BE3"/>
    <mergeCell ref="AG1:AG3"/>
    <mergeCell ref="AH1:AH3"/>
    <mergeCell ref="AI1:AI3"/>
    <mergeCell ref="AJ1:AJ3"/>
    <mergeCell ref="AK1:AK3"/>
    <mergeCell ref="AL1:AL3"/>
    <mergeCell ref="AZ1:AZ3"/>
    <mergeCell ref="T1:T3"/>
    <mergeCell ref="U1:U3"/>
    <mergeCell ref="AF1:AF3"/>
    <mergeCell ref="Z1:Z3"/>
    <mergeCell ref="AA1:AA3"/>
    <mergeCell ref="AB1:AB3"/>
    <mergeCell ref="AC1:AC3"/>
    <mergeCell ref="X1:X3"/>
    <mergeCell ref="Y1:Y3"/>
    <mergeCell ref="AD1:AD3"/>
    <mergeCell ref="V1:V3"/>
    <mergeCell ref="W1:W3"/>
    <mergeCell ref="L1:L3"/>
    <mergeCell ref="M1:M3"/>
    <mergeCell ref="N1:N3"/>
    <mergeCell ref="O1:O3"/>
    <mergeCell ref="P1:P3"/>
    <mergeCell ref="Q1:Q3"/>
    <mergeCell ref="R1:R3"/>
    <mergeCell ref="S1:S3"/>
    <mergeCell ref="F1:F3"/>
    <mergeCell ref="G1:G3"/>
    <mergeCell ref="H1:H3"/>
    <mergeCell ref="I1:I3"/>
    <mergeCell ref="A1:A37"/>
    <mergeCell ref="B6:B7"/>
    <mergeCell ref="C6:C7"/>
    <mergeCell ref="B8:B9"/>
    <mergeCell ref="C8:C9"/>
    <mergeCell ref="B14:B15"/>
    <mergeCell ref="C14:C15"/>
    <mergeCell ref="B35:D35"/>
    <mergeCell ref="B36:D36"/>
    <mergeCell ref="C31:C32"/>
    <mergeCell ref="BG1:BG5"/>
    <mergeCell ref="B10:B11"/>
    <mergeCell ref="C10:C11"/>
    <mergeCell ref="B12:B13"/>
    <mergeCell ref="C12:C13"/>
    <mergeCell ref="B1:B5"/>
    <mergeCell ref="C1:C5"/>
    <mergeCell ref="D1:D5"/>
    <mergeCell ref="E4:BF4"/>
    <mergeCell ref="E1:E3"/>
    <mergeCell ref="B31:B32"/>
    <mergeCell ref="C16:C17"/>
    <mergeCell ref="B16:B17"/>
    <mergeCell ref="B20:B21"/>
    <mergeCell ref="C20:C21"/>
    <mergeCell ref="C25:C26"/>
    <mergeCell ref="B25:B26"/>
    <mergeCell ref="B29:B30"/>
    <mergeCell ref="J1:J3"/>
    <mergeCell ref="K1:K3"/>
    <mergeCell ref="B37:D37"/>
    <mergeCell ref="C18:C19"/>
    <mergeCell ref="B18:B19"/>
    <mergeCell ref="B27:B28"/>
    <mergeCell ref="C27:C28"/>
    <mergeCell ref="C22:C23"/>
    <mergeCell ref="B22:B23"/>
    <mergeCell ref="C29:C30"/>
  </mergeCells>
  <printOptions/>
  <pageMargins left="0.31496062992125984" right="0.35433070866141736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homer</dc:creator>
  <cp:keywords/>
  <dc:description/>
  <cp:lastModifiedBy>1</cp:lastModifiedBy>
  <cp:lastPrinted>2018-08-27T10:17:46Z</cp:lastPrinted>
  <dcterms:created xsi:type="dcterms:W3CDTF">2011-06-07T05:57:36Z</dcterms:created>
  <dcterms:modified xsi:type="dcterms:W3CDTF">2018-08-27T10:18:48Z</dcterms:modified>
  <cp:category/>
  <cp:version/>
  <cp:contentType/>
  <cp:contentStatus/>
</cp:coreProperties>
</file>