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ftn1" localSheetId="2">'Лист3'!$B$83</definedName>
    <definedName name="_ftnref1" localSheetId="2">'Лист3'!$B$33</definedName>
  </definedNames>
  <calcPr fullCalcOnLoad="1"/>
</workbook>
</file>

<file path=xl/sharedStrings.xml><?xml version="1.0" encoding="utf-8"?>
<sst xmlns="http://schemas.openxmlformats.org/spreadsheetml/2006/main" count="302" uniqueCount="228">
  <si>
    <t>Индекс</t>
  </si>
  <si>
    <t>Наименование</t>
  </si>
  <si>
    <t>Объем образовательной программы в академических часах</t>
  </si>
  <si>
    <t>В том числе</t>
  </si>
  <si>
    <t>ОГСЭ.00</t>
  </si>
  <si>
    <t>ОГСЭ.01</t>
  </si>
  <si>
    <t>ОГСЭ.02</t>
  </si>
  <si>
    <t>ОГСЭ.03</t>
  </si>
  <si>
    <t>ОГСЭ.04</t>
  </si>
  <si>
    <t>ОГСЭ 05</t>
  </si>
  <si>
    <t xml:space="preserve">Общий гуманитарный и социально-экономический цикл </t>
  </si>
  <si>
    <t>Основы философии</t>
  </si>
  <si>
    <t>История</t>
  </si>
  <si>
    <t>Физическая культура</t>
  </si>
  <si>
    <t>Психология общения</t>
  </si>
  <si>
    <t>Иностранный язык в профессиональной деятельности</t>
  </si>
  <si>
    <t>Самостоятельная работа</t>
  </si>
  <si>
    <t>[1] Наименование учебных дисциплин, междисциплинарных курсов естественно-научного, общепрофессионального и профессионального цикла, состав практик и объем нагрузок по ним, при разработке основной образовательной программы образовательной организации, могут корректироваться по требованиям работодателей, требований региональных органов управления образованием,  в соответствии с особенностями организации учебного процесса и распределением вариативной части.</t>
  </si>
  <si>
    <t xml:space="preserve"> [2] Объем самостоятельной работы обучающихся определяется образовательной организацией в соответствии с требованиями ФГОС СПО в пределах объема образова-тельной программы в количестве часов, необходимом для выполнения заданий самостоятельной работы обучающихся, предусмотренных тематическим планом и со-держанием учебной дисциплины, междисциплинарного курса и включает консультации по дисциплине (МДК).</t>
  </si>
  <si>
    <t>[4] Федеральным учебно-методическим объединением рекомендуется увеличение часов по иностранному языку за счет часов вариативной части, в связи с необходимо-стью изучения данного курса в течение 2-х лет (согласно методическим рекомендациям) для обеспечения непрерывности образования.</t>
  </si>
  <si>
    <t>[5]  Дисциплина вводится, если она указана во ФГОС.</t>
  </si>
  <si>
    <t>I курс</t>
  </si>
  <si>
    <t>2 курс</t>
  </si>
  <si>
    <t>3 курс</t>
  </si>
  <si>
    <t>4 курс</t>
  </si>
  <si>
    <t>ОГСЭ.06</t>
  </si>
  <si>
    <t>ОГСЭ.07</t>
  </si>
  <si>
    <t>ЕН.00</t>
  </si>
  <si>
    <t>ЕН.01.</t>
  </si>
  <si>
    <t>ЕН.02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</si>
  <si>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</si>
  <si>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</si>
  <si>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</si>
  <si>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</si>
  <si>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</si>
  <si>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</si>
  <si>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</si>
  <si>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</si>
  <si>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</si>
  <si>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</si>
  <si>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Русский язык и культура речи</t>
  </si>
  <si>
    <t xml:space="preserve">Математический и общий естественнонаучный цикл </t>
  </si>
  <si>
    <t>Математика</t>
  </si>
  <si>
    <t>Экологические основы природопользования</t>
  </si>
  <si>
    <t>Общепрофессиональный цикл</t>
  </si>
  <si>
    <t>Экономика организации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</si>
  <si>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</si>
  <si>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</si>
  <si>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</si>
  <si>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</si>
  <si>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Анализ финансово-хозяйственной деятельности</t>
  </si>
  <si>
    <t>ОП.10</t>
  </si>
  <si>
    <t>П.00</t>
  </si>
  <si>
    <t>ПМ. 01</t>
  </si>
  <si>
    <t>МДК.01.01</t>
  </si>
  <si>
    <t>УП. 01.</t>
  </si>
  <si>
    <t>ПМ.01.Э</t>
  </si>
  <si>
    <t>ПМ. 02</t>
  </si>
  <si>
    <t>МДК.02.01</t>
  </si>
  <si>
    <t>МДК.02.02</t>
  </si>
  <si>
    <t>ПП.02.01</t>
  </si>
  <si>
    <t>ПМ.02.Э</t>
  </si>
  <si>
    <t>Безопасность жизнедеятельности</t>
  </si>
  <si>
    <t>Профессиональный цикл</t>
  </si>
  <si>
    <t>Документирование хозяйственных операций и ведение бухгалтерского учета активов организации</t>
  </si>
  <si>
    <t>Практические основы бухгалтерского учета активов организации</t>
  </si>
  <si>
    <t>Учебная практика</t>
  </si>
  <si>
    <t>Экзамен по модулю</t>
  </si>
  <si>
    <t>Ведение бухгалтерского учета источников формирования активов, выполнение работ по инвентаризации активов, и финансовых обязательств организации</t>
  </si>
  <si>
    <t>Практические основы бухгалтерского учета источников формирования активов организации</t>
  </si>
  <si>
    <t>Бухгалтерская технология проведения и оформления инвентаризации</t>
  </si>
  <si>
    <t>Производственная практика (по профилю специальности)</t>
  </si>
  <si>
    <t>[6]Возможно увеличение часов за счет вариативной части.</t>
  </si>
  <si>
    <t>[6]В сумму по циклу включена учебная нагрузка по промежуточной аттестации.</t>
  </si>
  <si>
    <t>[3] Примерные рабочие программы профессиональных модулей и учебных дисциплин обязательной части образовательной программы приведены в Приложениях к  ПО-ОП СПО</t>
  </si>
  <si>
    <t>ПМ.03</t>
  </si>
  <si>
    <t>МДК.03.01</t>
  </si>
  <si>
    <t>ПМ.03.Э</t>
  </si>
  <si>
    <t>ПМ.04</t>
  </si>
  <si>
    <t>МДК.04.01</t>
  </si>
  <si>
    <t>МДК.04.02</t>
  </si>
  <si>
    <t>ПП.04.01</t>
  </si>
  <si>
    <t>ПМ.04.Э</t>
  </si>
  <si>
    <t>ПМ.05</t>
  </si>
  <si>
    <t>МДК.05.01</t>
  </si>
  <si>
    <t>ПП.05.01</t>
  </si>
  <si>
    <t>ПП.05.Э</t>
  </si>
  <si>
    <t>ПМ.06</t>
  </si>
  <si>
    <t>МДК.06.01</t>
  </si>
  <si>
    <t>Проведение расчетов с бюджетом и внебюджетными фондами</t>
  </si>
  <si>
    <r>
      <t>Организация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расчетов с бюджетом и внебюджетными фондами</t>
    </r>
  </si>
  <si>
    <t>Осуществление налогового учета и налогового планирования в организации</t>
  </si>
  <si>
    <t>Организация и планирование налоговой деятельности</t>
  </si>
  <si>
    <t>УП.06.01</t>
  </si>
  <si>
    <t>ПМ.06.ЭК</t>
  </si>
  <si>
    <t>ПДП.00</t>
  </si>
  <si>
    <t>ГИА.00</t>
  </si>
  <si>
    <t>Квалификационный экзамен</t>
  </si>
  <si>
    <t>Преддипломная практика</t>
  </si>
  <si>
    <t xml:space="preserve">Государственная итоговая аттестация, включающая демонстрационный экзамен </t>
  </si>
  <si>
    <t>По усмотрению образовательной организации демонстрационный экзамен включается в выпускную квалификационную работу или проводится в виде государственного экзамена. Процедура демонстрационного экзамена включает решение конкретных производственных задач, а также способствует выяснению уровня подготовки выпускника к самостоятельной профессиональной деятельности. 
Содержание заданий демонстрационного экзамена должна соответствовать результатам освоения одного или нескольких профессиональных мо-дулей, входящих в образовательную программу среднего профессионального образования. Для организации демонстрационного экзамена может быть выдано несколько наборов заданий, в этом случае образовательная организация предлагает обучающимся выбор тематики ВКР.</t>
  </si>
  <si>
    <t>[7] Государственная итоговая аттестация проводится в форме защиты выпускной квалификационной работы (дипломной работы (дипломного проекта). По усмотрению образовательной организации демонстрационный экзамен включается в выпускную квалификационную работы или проводится в виде госу-дарственного экзамена</t>
  </si>
  <si>
    <t>Консультации</t>
  </si>
  <si>
    <t>Промежуточная аттестация</t>
  </si>
  <si>
    <t>Общеобразовательный цикл</t>
  </si>
  <si>
    <t>Общие учебные дисциплины из обязательных предметных областей</t>
  </si>
  <si>
    <t>О.00</t>
  </si>
  <si>
    <t>ОУД.00</t>
  </si>
  <si>
    <t xml:space="preserve"> Русский язык  </t>
  </si>
  <si>
    <t>Литература</t>
  </si>
  <si>
    <t>Иностранный язык</t>
  </si>
  <si>
    <t>Астрономия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</si>
  <si>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</si>
  <si>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</si>
  <si>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</si>
  <si>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</si>
  <si>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</si>
  <si>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</si>
  <si>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</si>
  <si>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</si>
  <si>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Учебные дисциплины по выбору из обязательных предметных областей</t>
  </si>
  <si>
    <t>ОУД.09</t>
  </si>
  <si>
    <t xml:space="preserve">Информатика </t>
  </si>
  <si>
    <t>ОУД.13</t>
  </si>
  <si>
    <t>Обществознание</t>
  </si>
  <si>
    <t>ОУД.14</t>
  </si>
  <si>
    <t>Экономика</t>
  </si>
  <si>
    <t>ОУД.15</t>
  </si>
  <si>
    <t>Право</t>
  </si>
  <si>
    <t>ОУД.16</t>
  </si>
  <si>
    <t>Естествознание</t>
  </si>
  <si>
    <t>ОУД.18</t>
  </si>
  <si>
    <t>География</t>
  </si>
  <si>
    <t>Дополнительные учебные дисциплины</t>
  </si>
  <si>
    <t xml:space="preserve">Технология </t>
  </si>
  <si>
    <t>ДУД.01</t>
  </si>
  <si>
    <t>Распределение по курсам и семестрам (час. в семестр)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</si>
  <si>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</si>
  <si>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</si>
  <si>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</si>
  <si>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</si>
  <si>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</si>
  <si>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</si>
  <si>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</si>
  <si>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</si>
  <si>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Навыки поиска работы</t>
  </si>
  <si>
    <t>Статистика</t>
  </si>
  <si>
    <t>Менеджмент</t>
  </si>
  <si>
    <t>Документационное обеспечение 
управления</t>
  </si>
  <si>
    <t>Правовое обеспечение профессиональной 
деятельности</t>
  </si>
  <si>
    <t>Основы экономической теории</t>
  </si>
  <si>
    <t>ОП.11</t>
  </si>
  <si>
    <t>ОП.12</t>
  </si>
  <si>
    <t>ОП.13</t>
  </si>
  <si>
    <t>Основы маркетинга</t>
  </si>
  <si>
    <t>ОП.14</t>
  </si>
  <si>
    <t>Организация и технология отрасли</t>
  </si>
  <si>
    <t>ОП.15</t>
  </si>
  <si>
    <t>Антикризисное управление</t>
  </si>
  <si>
    <t>ОП.16</t>
  </si>
  <si>
    <t>Налоговое право</t>
  </si>
  <si>
    <t>ОГСЭ.08</t>
  </si>
  <si>
    <t>Составление и использование бухгалтерской (финансовой) отчетности</t>
  </si>
  <si>
    <t>Технология составления бухгалтерской (финансовой) отчетности</t>
  </si>
  <si>
    <t>Основы анализа бухгалтерской (финансовой0 отчетности</t>
  </si>
  <si>
    <t>ОП.17</t>
  </si>
  <si>
    <t>Формы промежуточной аттестации</t>
  </si>
  <si>
    <t>ПП.01</t>
  </si>
  <si>
    <t>УП.03.01</t>
  </si>
  <si>
    <t>ПМ.07</t>
  </si>
  <si>
    <t>Организация предпринимательской деятельности</t>
  </si>
  <si>
    <t>МДК.07.01</t>
  </si>
  <si>
    <t>МДК.07.02</t>
  </si>
  <si>
    <t>УП.07.01</t>
  </si>
  <si>
    <t>Основы предпринимательской деятельности</t>
  </si>
  <si>
    <t>Ведение бухгалтерского учета на малом предприятии</t>
  </si>
  <si>
    <t>Организация деятельности кассира</t>
  </si>
  <si>
    <t>Выполнение работ по должности кассир</t>
  </si>
  <si>
    <t>Подготовка выпускной квалификационной работы</t>
  </si>
  <si>
    <t>Подготовка к демонстрационному экзамену</t>
  </si>
  <si>
    <t>Защита выпускной квалификационной работы</t>
  </si>
  <si>
    <t>Выполнение заданий демонстрационного экзамена</t>
  </si>
  <si>
    <t>ОБЪЕМ ОБРАЗОВАТЕЛЬНОЙ ПРОГРАММЫ В АКАДЕМИЧЕСКИХ ЧАСАХ</t>
  </si>
  <si>
    <t>ПМ.07.Э</t>
  </si>
  <si>
    <t>Основы финансовой грамотности</t>
  </si>
  <si>
    <t>дисциплин и МДК</t>
  </si>
  <si>
    <t>учебной практики</t>
  </si>
  <si>
    <t xml:space="preserve">производств. практики </t>
  </si>
  <si>
    <t>зачетов</t>
  </si>
  <si>
    <t>Всего</t>
  </si>
  <si>
    <t>дифференцированных зачетов</t>
  </si>
  <si>
    <t>Э</t>
  </si>
  <si>
    <t>ДЗ</t>
  </si>
  <si>
    <t>Эк</t>
  </si>
  <si>
    <t>Э(к)</t>
  </si>
  <si>
    <t>Региональная экономика</t>
  </si>
  <si>
    <t>ОГСЭ.09</t>
  </si>
  <si>
    <t>Промежуточная аттестация и консультации</t>
  </si>
  <si>
    <t>консультации</t>
  </si>
  <si>
    <t>экзамены</t>
  </si>
  <si>
    <t>самостоятельная работа</t>
  </si>
  <si>
    <t>ВСЕГО</t>
  </si>
  <si>
    <t>количество экзаменов</t>
  </si>
  <si>
    <t>Объем образовательной нагрузки</t>
  </si>
  <si>
    <t>Самостоятельная учебная работа</t>
  </si>
  <si>
    <t>Во взаимодействии с преподавателем</t>
  </si>
  <si>
    <t>Нагрузка по дисциплинам и МДК</t>
  </si>
  <si>
    <t>лабораторных и практических занятий</t>
  </si>
  <si>
    <t>курсовых работ (проектов)</t>
  </si>
  <si>
    <t>всего учебных занятий</t>
  </si>
  <si>
    <t>теоретическое обучение</t>
  </si>
  <si>
    <t>по практикам производсвенной и учебной</t>
  </si>
  <si>
    <t>зачеты</t>
  </si>
  <si>
    <t>-</t>
  </si>
  <si>
    <t>Государственнная итоговая аттестация</t>
  </si>
  <si>
    <t>Программа обучения по специальности</t>
  </si>
  <si>
    <t>1.1 Дипломная работа по специальности</t>
  </si>
  <si>
    <t>-, -, -, ДЗ, ДЗ</t>
  </si>
  <si>
    <t>-, ДЗ</t>
  </si>
  <si>
    <t xml:space="preserve">Математика </t>
  </si>
  <si>
    <t>З, ДЗ</t>
  </si>
  <si>
    <t>Основы безопасности жизнедеятельности</t>
  </si>
  <si>
    <t>З,З,З,З,ДЗ</t>
  </si>
  <si>
    <t>ОБЯЗАТЕЛЬНАЯ ЧАСТЬ  ОБРАЗОВАТЕЛЬНОЙ ПРОГРАММЫ</t>
  </si>
  <si>
    <r>
      <t>Информационные технологии в профессиональной деятельности</t>
    </r>
    <r>
      <rPr>
        <b/>
        <sz val="11"/>
        <color indexed="8"/>
        <rFont val="Times New Roman"/>
        <family val="1"/>
      </rPr>
      <t>/</t>
    </r>
    <r>
      <rPr>
        <sz val="11"/>
        <color indexed="8"/>
        <rFont val="Times New Roman"/>
        <family val="1"/>
      </rPr>
      <t>Адаптационные информационные технологии в проф. деятельности</t>
    </r>
  </si>
  <si>
    <t>Выполнение дипломной работы с  ________ по __________</t>
  </si>
  <si>
    <t>Защита дипломной работы с ________ по _________</t>
  </si>
  <si>
    <t>Выполнение демонстрационного экзамена  с _________ по __________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</si>
</sst>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i/>
      <sz val="11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/>
      <protection locked="0"/>
    </xf>
    <xf numFmtId="0" fontId="1" fillId="0" borderId="15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8" fillId="0" borderId="23" xfId="0" applyFont="1" applyBorder="1" applyAlignment="1">
      <alignment horizontal="left"/>
    </xf>
    <xf numFmtId="0" fontId="10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center"/>
    </xf>
    <xf numFmtId="0" fontId="1" fillId="0" borderId="2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8" fillId="0" borderId="12" xfId="54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vertical="center" wrapText="1"/>
    </xf>
    <xf numFmtId="0" fontId="52" fillId="0" borderId="13" xfId="0" applyFont="1" applyBorder="1" applyAlignment="1">
      <alignment/>
    </xf>
    <xf numFmtId="0" fontId="52" fillId="0" borderId="26" xfId="0" applyFont="1" applyBorder="1" applyAlignment="1">
      <alignment vertical="center" wrapText="1"/>
    </xf>
    <xf numFmtId="0" fontId="52" fillId="0" borderId="26" xfId="0" applyFont="1" applyBorder="1" applyAlignment="1">
      <alignment wrapText="1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8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5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4"/>
  <sheetViews>
    <sheetView tabSelected="1" zoomScale="85" zoomScaleNormal="85" zoomScalePageLayoutView="0" workbookViewId="0" topLeftCell="A103">
      <selection activeCell="B110" sqref="B110:F110"/>
    </sheetView>
  </sheetViews>
  <sheetFormatPr defaultColWidth="9.140625" defaultRowHeight="12.75"/>
  <cols>
    <col min="1" max="1" width="14.421875" style="0" customWidth="1"/>
    <col min="2" max="2" width="42.140625" style="0" customWidth="1"/>
    <col min="3" max="3" width="9.7109375" style="0" customWidth="1"/>
    <col min="4" max="4" width="8.28125" style="0" customWidth="1"/>
    <col min="5" max="6" width="11.00390625" style="0" customWidth="1"/>
    <col min="8" max="8" width="10.8515625" style="0" customWidth="1"/>
    <col min="9" max="9" width="10.7109375" style="0" customWidth="1"/>
    <col min="10" max="10" width="11.57421875" style="0" customWidth="1"/>
    <col min="11" max="11" width="10.00390625" style="0" customWidth="1"/>
    <col min="12" max="12" width="9.421875" style="0" customWidth="1"/>
    <col min="13" max="13" width="8.8515625" style="0" customWidth="1"/>
    <col min="14" max="19" width="7.57421875" style="0" customWidth="1"/>
    <col min="20" max="20" width="7.8515625" style="0" customWidth="1"/>
    <col min="21" max="21" width="7.28125" style="0" customWidth="1"/>
  </cols>
  <sheetData>
    <row r="1" spans="1:21" ht="22.5" customHeight="1">
      <c r="A1" s="146" t="s">
        <v>0</v>
      </c>
      <c r="B1" s="146" t="s">
        <v>1</v>
      </c>
      <c r="C1" s="116" t="s">
        <v>166</v>
      </c>
      <c r="D1" s="117"/>
      <c r="E1" s="118" t="s">
        <v>203</v>
      </c>
      <c r="F1" s="127" t="s">
        <v>2</v>
      </c>
      <c r="G1" s="128"/>
      <c r="H1" s="128"/>
      <c r="I1" s="128"/>
      <c r="J1" s="128"/>
      <c r="K1" s="128"/>
      <c r="L1" s="128"/>
      <c r="M1" s="129"/>
      <c r="N1" s="138" t="s">
        <v>136</v>
      </c>
      <c r="O1" s="139"/>
      <c r="P1" s="139"/>
      <c r="Q1" s="139"/>
      <c r="R1" s="139"/>
      <c r="S1" s="139"/>
      <c r="T1" s="140"/>
      <c r="U1" s="140"/>
    </row>
    <row r="2" spans="1:21" ht="22.5" customHeight="1">
      <c r="A2" s="147"/>
      <c r="B2" s="147"/>
      <c r="C2" s="117"/>
      <c r="D2" s="117"/>
      <c r="E2" s="119"/>
      <c r="F2" s="118" t="s">
        <v>204</v>
      </c>
      <c r="G2" s="116" t="s">
        <v>205</v>
      </c>
      <c r="H2" s="116"/>
      <c r="I2" s="116"/>
      <c r="J2" s="116"/>
      <c r="K2" s="116"/>
      <c r="L2" s="116"/>
      <c r="M2" s="116"/>
      <c r="N2" s="138"/>
      <c r="O2" s="139"/>
      <c r="P2" s="139"/>
      <c r="Q2" s="139"/>
      <c r="R2" s="139"/>
      <c r="S2" s="139"/>
      <c r="T2" s="140"/>
      <c r="U2" s="140"/>
    </row>
    <row r="3" spans="1:21" ht="12.75" customHeight="1">
      <c r="A3" s="147"/>
      <c r="B3" s="147"/>
      <c r="C3" s="118" t="s">
        <v>212</v>
      </c>
      <c r="D3" s="121" t="s">
        <v>199</v>
      </c>
      <c r="E3" s="119"/>
      <c r="F3" s="119"/>
      <c r="G3" s="137" t="s">
        <v>206</v>
      </c>
      <c r="H3" s="137"/>
      <c r="I3" s="137"/>
      <c r="J3" s="137"/>
      <c r="K3" s="124" t="s">
        <v>211</v>
      </c>
      <c r="L3" s="124" t="s">
        <v>102</v>
      </c>
      <c r="M3" s="124" t="s">
        <v>103</v>
      </c>
      <c r="N3" s="138"/>
      <c r="O3" s="139"/>
      <c r="P3" s="139"/>
      <c r="Q3" s="139"/>
      <c r="R3" s="139"/>
      <c r="S3" s="139"/>
      <c r="T3" s="140"/>
      <c r="U3" s="140"/>
    </row>
    <row r="4" spans="1:21" ht="18" customHeight="1">
      <c r="A4" s="147"/>
      <c r="B4" s="147"/>
      <c r="C4" s="119"/>
      <c r="D4" s="119"/>
      <c r="E4" s="119"/>
      <c r="F4" s="119"/>
      <c r="G4" s="124" t="s">
        <v>209</v>
      </c>
      <c r="H4" s="113" t="s">
        <v>3</v>
      </c>
      <c r="I4" s="114"/>
      <c r="J4" s="115"/>
      <c r="K4" s="125"/>
      <c r="L4" s="125"/>
      <c r="M4" s="125"/>
      <c r="N4" s="116" t="s">
        <v>21</v>
      </c>
      <c r="O4" s="116"/>
      <c r="P4" s="127" t="s">
        <v>22</v>
      </c>
      <c r="Q4" s="128"/>
      <c r="R4" s="127" t="s">
        <v>23</v>
      </c>
      <c r="S4" s="128"/>
      <c r="T4" s="127" t="s">
        <v>24</v>
      </c>
      <c r="U4" s="128"/>
    </row>
    <row r="5" spans="1:21" ht="33.75" customHeight="1">
      <c r="A5" s="147"/>
      <c r="B5" s="147"/>
      <c r="C5" s="119"/>
      <c r="D5" s="119"/>
      <c r="E5" s="119"/>
      <c r="F5" s="119"/>
      <c r="G5" s="125"/>
      <c r="H5" s="124" t="s">
        <v>210</v>
      </c>
      <c r="I5" s="124" t="s">
        <v>207</v>
      </c>
      <c r="J5" s="124" t="s">
        <v>208</v>
      </c>
      <c r="K5" s="125"/>
      <c r="L5" s="125"/>
      <c r="M5" s="125"/>
      <c r="N5" s="118" t="s">
        <v>137</v>
      </c>
      <c r="O5" s="118" t="s">
        <v>138</v>
      </c>
      <c r="P5" s="118" t="s">
        <v>139</v>
      </c>
      <c r="Q5" s="118" t="s">
        <v>140</v>
      </c>
      <c r="R5" s="118" t="s">
        <v>141</v>
      </c>
      <c r="S5" s="118" t="s">
        <v>142</v>
      </c>
      <c r="T5" s="118" t="s">
        <v>143</v>
      </c>
      <c r="U5" s="132" t="s">
        <v>144</v>
      </c>
    </row>
    <row r="6" spans="1:21" ht="18" customHeight="1">
      <c r="A6" s="147"/>
      <c r="B6" s="147"/>
      <c r="C6" s="119"/>
      <c r="D6" s="119"/>
      <c r="E6" s="119"/>
      <c r="F6" s="119"/>
      <c r="G6" s="125"/>
      <c r="H6" s="119"/>
      <c r="I6" s="119"/>
      <c r="J6" s="119"/>
      <c r="K6" s="125"/>
      <c r="L6" s="125"/>
      <c r="M6" s="125"/>
      <c r="N6" s="119"/>
      <c r="O6" s="119"/>
      <c r="P6" s="119"/>
      <c r="Q6" s="119"/>
      <c r="R6" s="119"/>
      <c r="S6" s="119"/>
      <c r="T6" s="119"/>
      <c r="U6" s="133"/>
    </row>
    <row r="7" spans="1:21" ht="18" customHeight="1">
      <c r="A7" s="147"/>
      <c r="B7" s="147"/>
      <c r="C7" s="119"/>
      <c r="D7" s="119"/>
      <c r="E7" s="119"/>
      <c r="F7" s="119"/>
      <c r="G7" s="125"/>
      <c r="H7" s="119"/>
      <c r="I7" s="119"/>
      <c r="J7" s="119"/>
      <c r="K7" s="125"/>
      <c r="L7" s="125"/>
      <c r="M7" s="125"/>
      <c r="N7" s="119"/>
      <c r="O7" s="119"/>
      <c r="P7" s="119"/>
      <c r="Q7" s="119"/>
      <c r="R7" s="119"/>
      <c r="S7" s="119"/>
      <c r="T7" s="119"/>
      <c r="U7" s="133"/>
    </row>
    <row r="8" spans="1:21" ht="79.5" customHeight="1" thickBot="1">
      <c r="A8" s="148"/>
      <c r="B8" s="148"/>
      <c r="C8" s="120"/>
      <c r="D8" s="120"/>
      <c r="E8" s="130"/>
      <c r="F8" s="130"/>
      <c r="G8" s="126"/>
      <c r="H8" s="120"/>
      <c r="I8" s="120"/>
      <c r="J8" s="120"/>
      <c r="K8" s="131"/>
      <c r="L8" s="131"/>
      <c r="M8" s="131"/>
      <c r="N8" s="120"/>
      <c r="O8" s="130"/>
      <c r="P8" s="120"/>
      <c r="Q8" s="120"/>
      <c r="R8" s="120"/>
      <c r="S8" s="120"/>
      <c r="T8" s="120"/>
      <c r="U8" s="134"/>
    </row>
    <row r="9" spans="1:2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18">
        <v>20</v>
      </c>
      <c r="U9" s="18">
        <v>21</v>
      </c>
    </row>
    <row r="10" spans="1:21" ht="28.5" customHeight="1" thickBot="1">
      <c r="A10" s="135" t="s">
        <v>223</v>
      </c>
      <c r="B10" s="136"/>
      <c r="C10" s="83"/>
      <c r="D10" s="60"/>
      <c r="E10" s="14"/>
      <c r="F10" s="14"/>
      <c r="G10" s="14"/>
      <c r="H10" s="14"/>
      <c r="I10" s="14"/>
      <c r="J10" s="14"/>
      <c r="K10" s="14"/>
      <c r="L10" s="14"/>
      <c r="M10" s="14"/>
      <c r="N10" s="2"/>
      <c r="O10" s="2"/>
      <c r="P10" s="2"/>
      <c r="Q10" s="2"/>
      <c r="R10" s="2"/>
      <c r="S10" s="2"/>
      <c r="T10" s="1"/>
      <c r="U10" s="1"/>
    </row>
    <row r="11" spans="1:21" ht="15" thickBot="1">
      <c r="A11" s="58" t="s">
        <v>106</v>
      </c>
      <c r="B11" s="61" t="s">
        <v>104</v>
      </c>
      <c r="C11" s="61"/>
      <c r="D11" s="61"/>
      <c r="E11" s="16">
        <f>SUM(E12,E21,E28)</f>
        <v>1476</v>
      </c>
      <c r="F11" s="16">
        <f>SUM(F12,F21,F28)</f>
        <v>0</v>
      </c>
      <c r="G11" s="16">
        <f aca="true" t="shared" si="0" ref="G11:T11">SUM(G12,G21,G28)</f>
        <v>1404</v>
      </c>
      <c r="H11" s="16">
        <f t="shared" si="0"/>
        <v>693</v>
      </c>
      <c r="I11" s="16"/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72</v>
      </c>
      <c r="N11" s="16">
        <f t="shared" si="0"/>
        <v>612</v>
      </c>
      <c r="O11" s="16">
        <f t="shared" si="0"/>
        <v>792</v>
      </c>
      <c r="P11" s="16">
        <f t="shared" si="0"/>
        <v>0</v>
      </c>
      <c r="Q11" s="16">
        <f t="shared" si="0"/>
        <v>0</v>
      </c>
      <c r="R11" s="16">
        <f t="shared" si="0"/>
        <v>0</v>
      </c>
      <c r="S11" s="16">
        <f t="shared" si="0"/>
        <v>0</v>
      </c>
      <c r="T11" s="16">
        <f t="shared" si="0"/>
        <v>0</v>
      </c>
      <c r="U11" s="1"/>
    </row>
    <row r="12" spans="1:21" ht="30" customHeight="1">
      <c r="A12" s="59" t="s">
        <v>107</v>
      </c>
      <c r="B12" s="61" t="s">
        <v>105</v>
      </c>
      <c r="C12" s="61"/>
      <c r="D12" s="61"/>
      <c r="E12" s="16">
        <f>SUM(E13:E20)</f>
        <v>922</v>
      </c>
      <c r="F12" s="16"/>
      <c r="G12" s="16">
        <f aca="true" t="shared" si="1" ref="G12:O12">SUM(G13:G20)</f>
        <v>886</v>
      </c>
      <c r="H12" s="16">
        <f t="shared" si="1"/>
        <v>345</v>
      </c>
      <c r="I12" s="16"/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 t="shared" si="1"/>
        <v>36</v>
      </c>
      <c r="N12" s="16">
        <f t="shared" si="1"/>
        <v>373</v>
      </c>
      <c r="O12" s="16">
        <f t="shared" si="1"/>
        <v>513</v>
      </c>
      <c r="P12" s="2"/>
      <c r="Q12" s="2"/>
      <c r="R12" s="2"/>
      <c r="S12" s="2"/>
      <c r="T12" s="1"/>
      <c r="U12" s="1"/>
    </row>
    <row r="13" spans="1:21" ht="15">
      <c r="A13" s="31" t="s">
        <v>112</v>
      </c>
      <c r="B13" s="22" t="s">
        <v>108</v>
      </c>
      <c r="C13" s="69" t="s">
        <v>213</v>
      </c>
      <c r="D13" s="69" t="s">
        <v>191</v>
      </c>
      <c r="E13" s="2">
        <f>SUM(F13,G13,K13,L13,M13)</f>
        <v>96</v>
      </c>
      <c r="F13" s="79"/>
      <c r="G13" s="26">
        <v>78</v>
      </c>
      <c r="H13" s="26"/>
      <c r="I13" s="26"/>
      <c r="J13" s="26"/>
      <c r="K13" s="26"/>
      <c r="L13" s="26"/>
      <c r="M13" s="26">
        <v>18</v>
      </c>
      <c r="N13" s="2">
        <v>34</v>
      </c>
      <c r="O13" s="2">
        <v>44</v>
      </c>
      <c r="P13" s="2"/>
      <c r="Q13" s="2"/>
      <c r="R13" s="2"/>
      <c r="S13" s="2"/>
      <c r="T13" s="1"/>
      <c r="U13" s="1"/>
    </row>
    <row r="14" spans="1:21" ht="15">
      <c r="A14" s="31" t="s">
        <v>113</v>
      </c>
      <c r="B14" s="22" t="s">
        <v>109</v>
      </c>
      <c r="C14" s="94" t="s">
        <v>218</v>
      </c>
      <c r="E14" s="2">
        <f aca="true" t="shared" si="2" ref="E14:E20">SUM(F14,G14,K14,L14,M14)</f>
        <v>117</v>
      </c>
      <c r="F14" s="79"/>
      <c r="G14" s="26">
        <v>117</v>
      </c>
      <c r="H14" s="26"/>
      <c r="I14" s="26"/>
      <c r="J14" s="26"/>
      <c r="K14" s="26"/>
      <c r="L14" s="26"/>
      <c r="M14" s="26"/>
      <c r="N14" s="42">
        <v>49</v>
      </c>
      <c r="O14" s="42">
        <v>68</v>
      </c>
      <c r="P14" s="2"/>
      <c r="Q14" s="2"/>
      <c r="R14" s="2"/>
      <c r="S14" s="2"/>
      <c r="T14" s="1"/>
      <c r="U14" s="1"/>
    </row>
    <row r="15" spans="1:21" ht="15">
      <c r="A15" s="21" t="s">
        <v>114</v>
      </c>
      <c r="B15" s="22" t="s">
        <v>110</v>
      </c>
      <c r="C15" s="94" t="s">
        <v>218</v>
      </c>
      <c r="D15" s="69"/>
      <c r="E15" s="2">
        <f t="shared" si="2"/>
        <v>117</v>
      </c>
      <c r="F15" s="79"/>
      <c r="G15" s="26">
        <v>117</v>
      </c>
      <c r="H15" s="26"/>
      <c r="I15" s="26">
        <v>117</v>
      </c>
      <c r="J15" s="26"/>
      <c r="K15" s="26"/>
      <c r="L15" s="26"/>
      <c r="M15" s="26"/>
      <c r="N15" s="43">
        <v>51</v>
      </c>
      <c r="O15" s="43">
        <v>66</v>
      </c>
      <c r="P15" s="2"/>
      <c r="Q15" s="2"/>
      <c r="R15" s="2"/>
      <c r="S15" s="2"/>
      <c r="T15" s="1"/>
      <c r="U15" s="1"/>
    </row>
    <row r="16" spans="1:21" ht="18" customHeight="1">
      <c r="A16" s="28" t="s">
        <v>115</v>
      </c>
      <c r="B16" s="23" t="s">
        <v>219</v>
      </c>
      <c r="C16" s="69" t="s">
        <v>213</v>
      </c>
      <c r="D16" s="75" t="s">
        <v>191</v>
      </c>
      <c r="E16" s="2">
        <f t="shared" si="2"/>
        <v>252</v>
      </c>
      <c r="F16" s="79"/>
      <c r="G16" s="26">
        <v>234</v>
      </c>
      <c r="H16" s="26">
        <v>210</v>
      </c>
      <c r="I16" s="26">
        <v>24</v>
      </c>
      <c r="J16" s="26"/>
      <c r="K16" s="26"/>
      <c r="L16" s="26"/>
      <c r="M16" s="26">
        <v>18</v>
      </c>
      <c r="N16" s="43">
        <v>102</v>
      </c>
      <c r="O16" s="2">
        <v>132</v>
      </c>
      <c r="P16" s="2"/>
      <c r="Q16" s="2"/>
      <c r="R16" s="2"/>
      <c r="S16" s="2"/>
      <c r="T16" s="1"/>
      <c r="U16" s="1"/>
    </row>
    <row r="17" spans="1:21" ht="15">
      <c r="A17" s="29" t="s">
        <v>116</v>
      </c>
      <c r="B17" s="22" t="s">
        <v>12</v>
      </c>
      <c r="C17" s="94" t="s">
        <v>218</v>
      </c>
      <c r="D17" s="101"/>
      <c r="E17" s="78">
        <f t="shared" si="2"/>
        <v>117</v>
      </c>
      <c r="F17" s="102"/>
      <c r="G17" s="92">
        <v>117</v>
      </c>
      <c r="H17" s="92">
        <v>97</v>
      </c>
      <c r="I17" s="92">
        <v>20</v>
      </c>
      <c r="J17" s="26"/>
      <c r="K17" s="26"/>
      <c r="L17" s="26"/>
      <c r="M17" s="26"/>
      <c r="N17" s="43">
        <v>52</v>
      </c>
      <c r="O17" s="43">
        <v>65</v>
      </c>
      <c r="P17" s="2"/>
      <c r="Q17" s="2"/>
      <c r="R17" s="2"/>
      <c r="S17" s="2"/>
      <c r="T17" s="1"/>
      <c r="U17" s="1"/>
    </row>
    <row r="18" spans="1:21" ht="15">
      <c r="A18" s="29" t="s">
        <v>117</v>
      </c>
      <c r="B18" s="24" t="s">
        <v>13</v>
      </c>
      <c r="C18" s="95" t="s">
        <v>220</v>
      </c>
      <c r="D18" s="1"/>
      <c r="E18" s="2">
        <f t="shared" si="2"/>
        <v>117</v>
      </c>
      <c r="F18" s="79"/>
      <c r="G18" s="26">
        <v>117</v>
      </c>
      <c r="H18" s="26">
        <v>8</v>
      </c>
      <c r="I18" s="26">
        <v>109</v>
      </c>
      <c r="J18" s="26"/>
      <c r="K18" s="26"/>
      <c r="L18" s="26"/>
      <c r="M18" s="26"/>
      <c r="N18" s="43">
        <v>51</v>
      </c>
      <c r="O18" s="43">
        <v>66</v>
      </c>
      <c r="P18" s="2"/>
      <c r="Q18" s="2"/>
      <c r="R18" s="2"/>
      <c r="S18" s="2"/>
      <c r="T18" s="1"/>
      <c r="U18" s="1"/>
    </row>
    <row r="19" spans="1:21" ht="15">
      <c r="A19" s="29" t="s">
        <v>118</v>
      </c>
      <c r="B19" s="24" t="s">
        <v>221</v>
      </c>
      <c r="C19" s="94" t="s">
        <v>218</v>
      </c>
      <c r="D19" s="1"/>
      <c r="E19" s="2">
        <f t="shared" si="2"/>
        <v>70</v>
      </c>
      <c r="F19" s="79"/>
      <c r="G19" s="26">
        <v>70</v>
      </c>
      <c r="H19" s="20"/>
      <c r="I19" s="20"/>
      <c r="J19" s="20"/>
      <c r="K19" s="20"/>
      <c r="L19" s="20"/>
      <c r="M19" s="20"/>
      <c r="N19" s="44">
        <v>34</v>
      </c>
      <c r="O19" s="44">
        <v>36</v>
      </c>
      <c r="P19" s="2"/>
      <c r="Q19" s="2"/>
      <c r="R19" s="2"/>
      <c r="S19" s="2"/>
      <c r="T19" s="1"/>
      <c r="U19" s="1"/>
    </row>
    <row r="20" spans="1:21" ht="15">
      <c r="A20" s="29" t="s">
        <v>119</v>
      </c>
      <c r="B20" s="103" t="s">
        <v>111</v>
      </c>
      <c r="C20" s="104" t="s">
        <v>192</v>
      </c>
      <c r="D20" s="101"/>
      <c r="E20" s="78">
        <f t="shared" si="2"/>
        <v>36</v>
      </c>
      <c r="F20" s="102"/>
      <c r="G20" s="92">
        <v>36</v>
      </c>
      <c r="H20" s="92">
        <v>30</v>
      </c>
      <c r="I20" s="92">
        <v>6</v>
      </c>
      <c r="J20" s="20"/>
      <c r="K20" s="20"/>
      <c r="L20" s="20"/>
      <c r="M20" s="20"/>
      <c r="N20" s="2"/>
      <c r="O20" s="45">
        <v>36</v>
      </c>
      <c r="P20" s="2"/>
      <c r="Q20" s="2"/>
      <c r="R20" s="2"/>
      <c r="S20" s="2"/>
      <c r="T20" s="1"/>
      <c r="U20" s="1"/>
    </row>
    <row r="21" spans="1:21" ht="31.5" customHeight="1">
      <c r="A21" s="30"/>
      <c r="B21" s="32" t="s">
        <v>120</v>
      </c>
      <c r="C21" s="32"/>
      <c r="D21" s="76"/>
      <c r="E21" s="16">
        <f>SUM(E22:E27)</f>
        <v>518</v>
      </c>
      <c r="F21" s="16">
        <f>SUM(F22:F27)</f>
        <v>0</v>
      </c>
      <c r="G21" s="16">
        <f aca="true" t="shared" si="3" ref="G21:O21">SUM(G22:G27)</f>
        <v>482</v>
      </c>
      <c r="H21" s="16">
        <f t="shared" si="3"/>
        <v>330</v>
      </c>
      <c r="I21" s="16">
        <f t="shared" si="3"/>
        <v>152</v>
      </c>
      <c r="J21" s="16">
        <f t="shared" si="3"/>
        <v>0</v>
      </c>
      <c r="K21" s="16">
        <f t="shared" si="3"/>
        <v>0</v>
      </c>
      <c r="L21" s="16">
        <f t="shared" si="3"/>
        <v>0</v>
      </c>
      <c r="M21" s="16">
        <f t="shared" si="3"/>
        <v>36</v>
      </c>
      <c r="N21" s="16">
        <f t="shared" si="3"/>
        <v>223</v>
      </c>
      <c r="O21" s="16">
        <f t="shared" si="3"/>
        <v>259</v>
      </c>
      <c r="P21" s="2"/>
      <c r="Q21" s="2"/>
      <c r="R21" s="2"/>
      <c r="S21" s="2"/>
      <c r="T21" s="1"/>
      <c r="U21" s="1"/>
    </row>
    <row r="22" spans="1:21" ht="15">
      <c r="A22" s="31" t="s">
        <v>121</v>
      </c>
      <c r="B22" s="24" t="s">
        <v>122</v>
      </c>
      <c r="C22" s="94" t="s">
        <v>218</v>
      </c>
      <c r="D22" s="1"/>
      <c r="E22" s="2">
        <f>SUM(F22,G22,K22,L22,M22)</f>
        <v>100</v>
      </c>
      <c r="F22" s="79"/>
      <c r="G22" s="27">
        <v>100</v>
      </c>
      <c r="H22" s="26">
        <v>40</v>
      </c>
      <c r="I22" s="26">
        <v>60</v>
      </c>
      <c r="J22" s="20"/>
      <c r="K22" s="20"/>
      <c r="L22" s="20"/>
      <c r="M22" s="20"/>
      <c r="N22" s="46">
        <v>34</v>
      </c>
      <c r="O22" s="46">
        <v>66</v>
      </c>
      <c r="P22" s="2"/>
      <c r="Q22" s="2"/>
      <c r="R22" s="2"/>
      <c r="S22" s="2"/>
      <c r="T22" s="1"/>
      <c r="U22" s="1"/>
    </row>
    <row r="23" spans="1:21" ht="15">
      <c r="A23" s="31" t="s">
        <v>123</v>
      </c>
      <c r="B23" s="103" t="s">
        <v>124</v>
      </c>
      <c r="C23" s="94" t="s">
        <v>218</v>
      </c>
      <c r="D23" s="101"/>
      <c r="E23" s="78">
        <f aca="true" t="shared" si="4" ref="E23:E29">SUM(F23,G23,K23,L23,M23)</f>
        <v>78</v>
      </c>
      <c r="F23" s="102"/>
      <c r="G23" s="92">
        <v>78</v>
      </c>
      <c r="H23" s="92">
        <v>64</v>
      </c>
      <c r="I23" s="92">
        <v>14</v>
      </c>
      <c r="J23" s="20"/>
      <c r="K23" s="20"/>
      <c r="L23" s="20"/>
      <c r="M23" s="20"/>
      <c r="N23" s="46">
        <v>34</v>
      </c>
      <c r="O23" s="46">
        <v>44</v>
      </c>
      <c r="P23" s="2"/>
      <c r="Q23" s="2"/>
      <c r="R23" s="2"/>
      <c r="S23" s="2"/>
      <c r="T23" s="1"/>
      <c r="U23" s="1"/>
    </row>
    <row r="24" spans="1:21" ht="15">
      <c r="A24" s="21" t="s">
        <v>125</v>
      </c>
      <c r="B24" s="24" t="s">
        <v>126</v>
      </c>
      <c r="C24" s="24"/>
      <c r="D24" s="154" t="s">
        <v>193</v>
      </c>
      <c r="E24" s="2">
        <f t="shared" si="4"/>
        <v>94</v>
      </c>
      <c r="F24" s="79"/>
      <c r="G24" s="26">
        <v>76</v>
      </c>
      <c r="H24" s="26">
        <v>50</v>
      </c>
      <c r="I24" s="26">
        <v>26</v>
      </c>
      <c r="J24" s="20"/>
      <c r="K24" s="20"/>
      <c r="L24" s="26"/>
      <c r="M24" s="26">
        <v>18</v>
      </c>
      <c r="N24" s="46">
        <v>28</v>
      </c>
      <c r="O24" s="46">
        <v>48</v>
      </c>
      <c r="P24" s="2"/>
      <c r="Q24" s="2"/>
      <c r="R24" s="2"/>
      <c r="S24" s="2"/>
      <c r="T24" s="1"/>
      <c r="U24" s="1"/>
    </row>
    <row r="25" spans="1:21" ht="15">
      <c r="A25" s="21" t="s">
        <v>127</v>
      </c>
      <c r="B25" s="24" t="s">
        <v>128</v>
      </c>
      <c r="C25" s="24"/>
      <c r="D25" s="154"/>
      <c r="E25" s="2">
        <f t="shared" si="4"/>
        <v>103</v>
      </c>
      <c r="F25" s="79"/>
      <c r="G25" s="26">
        <v>85</v>
      </c>
      <c r="H25" s="26">
        <v>65</v>
      </c>
      <c r="I25" s="26">
        <v>20</v>
      </c>
      <c r="J25" s="20"/>
      <c r="K25" s="20"/>
      <c r="L25" s="26"/>
      <c r="M25" s="26">
        <v>18</v>
      </c>
      <c r="N25" s="46">
        <v>40</v>
      </c>
      <c r="O25" s="46">
        <v>45</v>
      </c>
      <c r="P25" s="2"/>
      <c r="Q25" s="2"/>
      <c r="R25" s="2"/>
      <c r="S25" s="2"/>
      <c r="T25" s="1"/>
      <c r="U25" s="1"/>
    </row>
    <row r="26" spans="1:21" ht="15">
      <c r="A26" s="21" t="s">
        <v>129</v>
      </c>
      <c r="B26" s="24" t="s">
        <v>130</v>
      </c>
      <c r="C26" s="94" t="s">
        <v>218</v>
      </c>
      <c r="D26" s="1"/>
      <c r="E26" s="2">
        <f t="shared" si="4"/>
        <v>104</v>
      </c>
      <c r="F26" s="79"/>
      <c r="G26" s="26">
        <v>104</v>
      </c>
      <c r="H26" s="26">
        <v>82</v>
      </c>
      <c r="I26" s="26">
        <v>22</v>
      </c>
      <c r="J26" s="20"/>
      <c r="K26" s="20"/>
      <c r="L26" s="20"/>
      <c r="M26" s="26"/>
      <c r="N26" s="46">
        <v>48</v>
      </c>
      <c r="O26" s="46">
        <v>56</v>
      </c>
      <c r="P26" s="2"/>
      <c r="Q26" s="2"/>
      <c r="R26" s="2"/>
      <c r="S26" s="2"/>
      <c r="T26" s="1"/>
      <c r="U26" s="1"/>
    </row>
    <row r="27" spans="1:21" ht="15">
      <c r="A27" s="31" t="s">
        <v>131</v>
      </c>
      <c r="B27" s="22" t="s">
        <v>132</v>
      </c>
      <c r="C27" s="69" t="s">
        <v>192</v>
      </c>
      <c r="D27" s="1"/>
      <c r="E27" s="2">
        <f t="shared" si="4"/>
        <v>39</v>
      </c>
      <c r="F27" s="79"/>
      <c r="G27" s="26">
        <v>39</v>
      </c>
      <c r="H27" s="26">
        <v>29</v>
      </c>
      <c r="I27" s="26">
        <v>10</v>
      </c>
      <c r="J27" s="20"/>
      <c r="K27" s="20"/>
      <c r="L27" s="20"/>
      <c r="M27" s="26"/>
      <c r="N27" s="46">
        <v>39</v>
      </c>
      <c r="O27" s="2"/>
      <c r="P27" s="2"/>
      <c r="Q27" s="2"/>
      <c r="R27" s="2"/>
      <c r="S27" s="2"/>
      <c r="T27" s="1"/>
      <c r="U27" s="1"/>
    </row>
    <row r="28" spans="1:21" ht="18" customHeight="1">
      <c r="A28" s="31"/>
      <c r="B28" s="65" t="s">
        <v>133</v>
      </c>
      <c r="C28" s="65"/>
      <c r="D28" s="77"/>
      <c r="E28" s="2">
        <f t="shared" si="4"/>
        <v>36</v>
      </c>
      <c r="F28" s="16">
        <f>SUM(F29)</f>
        <v>0</v>
      </c>
      <c r="G28" s="16">
        <f aca="true" t="shared" si="5" ref="G28:O28">SUM(G29)</f>
        <v>36</v>
      </c>
      <c r="H28" s="16">
        <f t="shared" si="5"/>
        <v>18</v>
      </c>
      <c r="I28" s="16">
        <f t="shared" si="5"/>
        <v>18</v>
      </c>
      <c r="J28" s="16">
        <f t="shared" si="5"/>
        <v>0</v>
      </c>
      <c r="K28" s="16">
        <f t="shared" si="5"/>
        <v>0</v>
      </c>
      <c r="L28" s="16">
        <f t="shared" si="5"/>
        <v>0</v>
      </c>
      <c r="M28" s="16">
        <f t="shared" si="5"/>
        <v>0</v>
      </c>
      <c r="N28" s="16">
        <f t="shared" si="5"/>
        <v>16</v>
      </c>
      <c r="O28" s="16">
        <f t="shared" si="5"/>
        <v>20</v>
      </c>
      <c r="P28" s="2"/>
      <c r="Q28" s="2"/>
      <c r="R28" s="2"/>
      <c r="S28" s="2"/>
      <c r="T28" s="1"/>
      <c r="U28" s="1"/>
    </row>
    <row r="29" spans="1:21" ht="15">
      <c r="A29" s="64" t="s">
        <v>135</v>
      </c>
      <c r="B29" s="22" t="s">
        <v>134</v>
      </c>
      <c r="C29" s="94" t="s">
        <v>218</v>
      </c>
      <c r="D29" s="1"/>
      <c r="E29" s="2">
        <f t="shared" si="4"/>
        <v>36</v>
      </c>
      <c r="F29" s="79"/>
      <c r="G29" s="92">
        <v>36</v>
      </c>
      <c r="H29" s="26">
        <v>18</v>
      </c>
      <c r="I29" s="26">
        <v>18</v>
      </c>
      <c r="J29" s="20"/>
      <c r="K29" s="20"/>
      <c r="L29" s="20"/>
      <c r="M29" s="20"/>
      <c r="N29" s="2">
        <v>16</v>
      </c>
      <c r="O29" s="2">
        <v>20</v>
      </c>
      <c r="P29" s="2"/>
      <c r="Q29" s="2"/>
      <c r="R29" s="2"/>
      <c r="S29" s="2"/>
      <c r="T29" s="1"/>
      <c r="U29" s="1"/>
    </row>
    <row r="30" spans="1:21" ht="25.5" customHeight="1">
      <c r="A30" s="19" t="s">
        <v>4</v>
      </c>
      <c r="B30" s="5" t="s">
        <v>10</v>
      </c>
      <c r="C30" s="96"/>
      <c r="D30" s="1"/>
      <c r="E30" s="16">
        <f>SUM(E31:E39)</f>
        <v>692</v>
      </c>
      <c r="F30" s="16">
        <f>SUM(F31:F39)</f>
        <v>10</v>
      </c>
      <c r="G30" s="16">
        <f aca="true" t="shared" si="6" ref="G30:U30">SUM(G31:G39)</f>
        <v>682</v>
      </c>
      <c r="H30" s="16">
        <f t="shared" si="6"/>
        <v>200</v>
      </c>
      <c r="I30" s="16">
        <f t="shared" si="6"/>
        <v>482</v>
      </c>
      <c r="J30" s="16">
        <f t="shared" si="6"/>
        <v>0</v>
      </c>
      <c r="K30" s="16">
        <f t="shared" si="6"/>
        <v>0</v>
      </c>
      <c r="L30" s="16">
        <f t="shared" si="6"/>
        <v>0</v>
      </c>
      <c r="M30" s="16">
        <f t="shared" si="6"/>
        <v>0</v>
      </c>
      <c r="N30" s="16">
        <f t="shared" si="6"/>
        <v>0</v>
      </c>
      <c r="O30" s="16">
        <f t="shared" si="6"/>
        <v>0</v>
      </c>
      <c r="P30" s="16">
        <f t="shared" si="6"/>
        <v>176</v>
      </c>
      <c r="Q30" s="16">
        <f t="shared" si="6"/>
        <v>118</v>
      </c>
      <c r="R30" s="16">
        <f t="shared" si="6"/>
        <v>56</v>
      </c>
      <c r="S30" s="16">
        <f t="shared" si="6"/>
        <v>166</v>
      </c>
      <c r="T30" s="16">
        <f t="shared" si="6"/>
        <v>176</v>
      </c>
      <c r="U30" s="16">
        <f t="shared" si="6"/>
        <v>0</v>
      </c>
    </row>
    <row r="31" spans="1:21" ht="15">
      <c r="A31" s="4" t="s">
        <v>5</v>
      </c>
      <c r="B31" s="6" t="s">
        <v>11</v>
      </c>
      <c r="C31" s="97" t="s">
        <v>192</v>
      </c>
      <c r="D31" s="1"/>
      <c r="E31" s="2">
        <f>SUM(F31,G31,K31,L31,M31)</f>
        <v>48</v>
      </c>
      <c r="F31" s="2"/>
      <c r="G31" s="2">
        <v>48</v>
      </c>
      <c r="H31" s="78">
        <v>38</v>
      </c>
      <c r="I31" s="78">
        <v>10</v>
      </c>
      <c r="J31" s="78"/>
      <c r="K31" s="2"/>
      <c r="L31" s="2"/>
      <c r="M31" s="2"/>
      <c r="N31" s="2"/>
      <c r="O31" s="2"/>
      <c r="P31" s="2"/>
      <c r="Q31" s="2"/>
      <c r="R31" s="2"/>
      <c r="S31" s="2">
        <v>48</v>
      </c>
      <c r="T31" s="1"/>
      <c r="U31" s="1"/>
    </row>
    <row r="32" spans="1:21" ht="15">
      <c r="A32" s="4" t="s">
        <v>6</v>
      </c>
      <c r="B32" s="6" t="s">
        <v>12</v>
      </c>
      <c r="C32" s="97" t="s">
        <v>192</v>
      </c>
      <c r="D32" s="1"/>
      <c r="E32" s="2">
        <f aca="true" t="shared" si="7" ref="E32:E39">SUM(F32,G32,K32,L32,M32)</f>
        <v>48</v>
      </c>
      <c r="F32" s="2"/>
      <c r="G32" s="2">
        <v>48</v>
      </c>
      <c r="H32" s="78">
        <v>38</v>
      </c>
      <c r="I32" s="78">
        <v>10</v>
      </c>
      <c r="J32" s="2"/>
      <c r="K32" s="2"/>
      <c r="L32" s="2"/>
      <c r="M32" s="2"/>
      <c r="N32" s="2"/>
      <c r="O32" s="2"/>
      <c r="P32" s="2">
        <v>48</v>
      </c>
      <c r="Q32" s="2"/>
      <c r="R32" s="2"/>
      <c r="S32" s="2"/>
      <c r="T32" s="1"/>
      <c r="U32" s="1"/>
    </row>
    <row r="33" spans="1:21" ht="33" customHeight="1">
      <c r="A33" s="10" t="s">
        <v>7</v>
      </c>
      <c r="B33" s="62" t="s">
        <v>15</v>
      </c>
      <c r="C33" s="100" t="s">
        <v>217</v>
      </c>
      <c r="D33" s="6"/>
      <c r="E33" s="2">
        <f t="shared" si="7"/>
        <v>190</v>
      </c>
      <c r="F33" s="2">
        <v>6</v>
      </c>
      <c r="G33" s="2">
        <v>184</v>
      </c>
      <c r="H33" s="2"/>
      <c r="I33" s="2">
        <v>184</v>
      </c>
      <c r="J33" s="2"/>
      <c r="K33" s="2"/>
      <c r="L33" s="2"/>
      <c r="M33" s="2"/>
      <c r="N33" s="2"/>
      <c r="O33" s="2"/>
      <c r="P33" s="47">
        <v>32</v>
      </c>
      <c r="Q33" s="47">
        <v>42</v>
      </c>
      <c r="R33" s="39">
        <v>28</v>
      </c>
      <c r="S33" s="48">
        <v>40</v>
      </c>
      <c r="T33" s="49">
        <v>48</v>
      </c>
      <c r="U33" s="1"/>
    </row>
    <row r="34" spans="1:21" ht="18" customHeight="1">
      <c r="A34" s="10" t="s">
        <v>8</v>
      </c>
      <c r="B34" s="62" t="s">
        <v>13</v>
      </c>
      <c r="C34" s="100" t="s">
        <v>222</v>
      </c>
      <c r="D34" s="6"/>
      <c r="E34" s="2">
        <f t="shared" si="7"/>
        <v>190</v>
      </c>
      <c r="F34" s="2"/>
      <c r="G34" s="2">
        <v>190</v>
      </c>
      <c r="H34" s="2">
        <v>2</v>
      </c>
      <c r="I34" s="2">
        <v>188</v>
      </c>
      <c r="J34" s="2"/>
      <c r="K34" s="2"/>
      <c r="L34" s="2"/>
      <c r="M34" s="2"/>
      <c r="N34" s="2"/>
      <c r="O34" s="2"/>
      <c r="P34" s="47">
        <v>32</v>
      </c>
      <c r="Q34" s="50">
        <v>40</v>
      </c>
      <c r="R34" s="51">
        <v>28</v>
      </c>
      <c r="S34" s="52">
        <v>42</v>
      </c>
      <c r="T34" s="53">
        <v>48</v>
      </c>
      <c r="U34" s="1"/>
    </row>
    <row r="35" spans="1:21" ht="15">
      <c r="A35" s="10" t="s">
        <v>9</v>
      </c>
      <c r="B35" s="6" t="s">
        <v>14</v>
      </c>
      <c r="C35" s="97" t="s">
        <v>192</v>
      </c>
      <c r="D35" s="1"/>
      <c r="E35" s="2">
        <f t="shared" si="7"/>
        <v>48</v>
      </c>
      <c r="F35" s="2"/>
      <c r="G35" s="2">
        <v>48</v>
      </c>
      <c r="H35" s="2">
        <v>6</v>
      </c>
      <c r="I35" s="2">
        <v>42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18">
        <v>48</v>
      </c>
      <c r="U35" s="1"/>
    </row>
    <row r="36" spans="1:21" ht="18.75" customHeight="1">
      <c r="A36" s="11" t="s">
        <v>25</v>
      </c>
      <c r="B36" s="56" t="s">
        <v>40</v>
      </c>
      <c r="C36" s="98" t="s">
        <v>192</v>
      </c>
      <c r="D36" s="1"/>
      <c r="E36" s="2">
        <f t="shared" si="7"/>
        <v>64</v>
      </c>
      <c r="F36" s="2">
        <v>4</v>
      </c>
      <c r="G36" s="2">
        <v>60</v>
      </c>
      <c r="H36" s="78">
        <v>40</v>
      </c>
      <c r="I36" s="78">
        <v>20</v>
      </c>
      <c r="J36" s="2"/>
      <c r="K36" s="2"/>
      <c r="L36" s="2"/>
      <c r="M36" s="2"/>
      <c r="N36" s="2"/>
      <c r="O36" s="2"/>
      <c r="P36" s="2">
        <v>64</v>
      </c>
      <c r="Q36" s="2"/>
      <c r="R36" s="2"/>
      <c r="S36" s="2"/>
      <c r="T36" s="1"/>
      <c r="U36" s="1"/>
    </row>
    <row r="37" spans="1:21" ht="18" customHeight="1">
      <c r="A37" s="11" t="s">
        <v>26</v>
      </c>
      <c r="B37" s="56" t="s">
        <v>184</v>
      </c>
      <c r="C37" s="98" t="s">
        <v>192</v>
      </c>
      <c r="D37" s="1"/>
      <c r="E37" s="2">
        <f t="shared" si="7"/>
        <v>36</v>
      </c>
      <c r="F37" s="2"/>
      <c r="G37" s="2">
        <v>36</v>
      </c>
      <c r="H37" s="78">
        <v>26</v>
      </c>
      <c r="I37" s="78">
        <v>10</v>
      </c>
      <c r="J37" s="2"/>
      <c r="K37" s="2"/>
      <c r="L37" s="2"/>
      <c r="M37" s="2"/>
      <c r="N37" s="2"/>
      <c r="O37" s="2"/>
      <c r="P37" s="2"/>
      <c r="Q37" s="2">
        <v>36</v>
      </c>
      <c r="R37" s="2"/>
      <c r="S37" s="2"/>
      <c r="T37" s="1"/>
      <c r="U37" s="1"/>
    </row>
    <row r="38" spans="1:21" ht="15">
      <c r="A38" s="11" t="s">
        <v>161</v>
      </c>
      <c r="B38" s="56" t="s">
        <v>195</v>
      </c>
      <c r="C38" s="98" t="s">
        <v>192</v>
      </c>
      <c r="D38" s="1"/>
      <c r="E38" s="2">
        <f t="shared" si="7"/>
        <v>36</v>
      </c>
      <c r="F38" s="2"/>
      <c r="G38" s="2">
        <v>36</v>
      </c>
      <c r="H38" s="78">
        <v>26</v>
      </c>
      <c r="I38" s="78">
        <v>10</v>
      </c>
      <c r="J38" s="2"/>
      <c r="K38" s="2"/>
      <c r="L38" s="2"/>
      <c r="M38" s="2"/>
      <c r="N38" s="2"/>
      <c r="O38" s="2"/>
      <c r="P38" s="2"/>
      <c r="Q38" s="2"/>
      <c r="R38" s="2"/>
      <c r="S38" s="2">
        <v>36</v>
      </c>
      <c r="T38" s="1"/>
      <c r="U38" s="1"/>
    </row>
    <row r="39" spans="1:21" ht="19.5" customHeight="1">
      <c r="A39" s="11" t="s">
        <v>196</v>
      </c>
      <c r="B39" s="56" t="s">
        <v>145</v>
      </c>
      <c r="C39" s="98" t="s">
        <v>192</v>
      </c>
      <c r="D39" s="1"/>
      <c r="E39" s="2">
        <f t="shared" si="7"/>
        <v>32</v>
      </c>
      <c r="F39" s="2"/>
      <c r="G39" s="2">
        <v>32</v>
      </c>
      <c r="H39" s="2">
        <v>24</v>
      </c>
      <c r="I39" s="2">
        <v>8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18">
        <v>32</v>
      </c>
      <c r="U39" s="1"/>
    </row>
    <row r="40" spans="1:21" ht="27" customHeight="1">
      <c r="A40" s="12" t="s">
        <v>27</v>
      </c>
      <c r="B40" s="12" t="s">
        <v>41</v>
      </c>
      <c r="C40" s="12"/>
      <c r="D40" s="68"/>
      <c r="E40" s="14">
        <f aca="true" t="shared" si="8" ref="E40:U40">SUM(E41:E42)</f>
        <v>114</v>
      </c>
      <c r="F40" s="14">
        <f t="shared" si="8"/>
        <v>4</v>
      </c>
      <c r="G40" s="14">
        <f t="shared" si="8"/>
        <v>92</v>
      </c>
      <c r="H40" s="14">
        <f t="shared" si="8"/>
        <v>60</v>
      </c>
      <c r="I40" s="14">
        <f t="shared" si="8"/>
        <v>32</v>
      </c>
      <c r="J40" s="14">
        <f t="shared" si="8"/>
        <v>0</v>
      </c>
      <c r="K40" s="14">
        <f t="shared" si="8"/>
        <v>0</v>
      </c>
      <c r="L40" s="14">
        <f t="shared" si="8"/>
        <v>0</v>
      </c>
      <c r="M40" s="14">
        <f t="shared" si="8"/>
        <v>18</v>
      </c>
      <c r="N40" s="14">
        <f t="shared" si="8"/>
        <v>0</v>
      </c>
      <c r="O40" s="14">
        <f t="shared" si="8"/>
        <v>0</v>
      </c>
      <c r="P40" s="14">
        <f t="shared" si="8"/>
        <v>64</v>
      </c>
      <c r="Q40" s="14">
        <f t="shared" si="8"/>
        <v>0</v>
      </c>
      <c r="R40" s="14">
        <f t="shared" si="8"/>
        <v>18</v>
      </c>
      <c r="S40" s="14">
        <f t="shared" si="8"/>
        <v>14</v>
      </c>
      <c r="T40" s="14">
        <f t="shared" si="8"/>
        <v>0</v>
      </c>
      <c r="U40" s="14">
        <f t="shared" si="8"/>
        <v>0</v>
      </c>
    </row>
    <row r="41" spans="1:21" ht="15">
      <c r="A41" s="11" t="s">
        <v>28</v>
      </c>
      <c r="B41" s="11" t="s">
        <v>42</v>
      </c>
      <c r="C41" s="11"/>
      <c r="D41" s="67" t="s">
        <v>191</v>
      </c>
      <c r="E41" s="2">
        <f>SUM(F41,G41,K41,L41,M41)</f>
        <v>82</v>
      </c>
      <c r="F41" s="2">
        <v>4</v>
      </c>
      <c r="G41" s="2">
        <v>60</v>
      </c>
      <c r="H41" s="2">
        <v>36</v>
      </c>
      <c r="I41" s="2">
        <v>24</v>
      </c>
      <c r="J41" s="2"/>
      <c r="K41" s="2"/>
      <c r="L41" s="2"/>
      <c r="M41" s="2">
        <v>18</v>
      </c>
      <c r="N41" s="2"/>
      <c r="O41" s="2"/>
      <c r="P41" s="2">
        <v>64</v>
      </c>
      <c r="Q41" s="2"/>
      <c r="R41" s="2"/>
      <c r="S41" s="2"/>
      <c r="T41" s="1"/>
      <c r="U41" s="1"/>
    </row>
    <row r="42" spans="1:21" ht="19.5" customHeight="1">
      <c r="A42" s="11" t="s">
        <v>29</v>
      </c>
      <c r="B42" s="11" t="s">
        <v>43</v>
      </c>
      <c r="C42" s="94" t="s">
        <v>218</v>
      </c>
      <c r="E42" s="2">
        <f>SUM(F42,G42,K42,L42,M42)</f>
        <v>32</v>
      </c>
      <c r="F42" s="2"/>
      <c r="G42" s="2">
        <v>32</v>
      </c>
      <c r="H42" s="2">
        <v>24</v>
      </c>
      <c r="I42" s="2">
        <v>8</v>
      </c>
      <c r="J42" s="2"/>
      <c r="K42" s="2"/>
      <c r="L42" s="2"/>
      <c r="M42" s="2"/>
      <c r="N42" s="2"/>
      <c r="O42" s="2"/>
      <c r="P42" s="2"/>
      <c r="Q42" s="2"/>
      <c r="R42" s="2">
        <v>18</v>
      </c>
      <c r="S42" s="2">
        <v>14</v>
      </c>
      <c r="T42" s="1"/>
      <c r="U42" s="1"/>
    </row>
    <row r="43" spans="1:21" ht="20.25" customHeight="1">
      <c r="A43" s="12" t="s">
        <v>30</v>
      </c>
      <c r="B43" s="12" t="s">
        <v>44</v>
      </c>
      <c r="C43" s="12"/>
      <c r="D43" s="68"/>
      <c r="E43" s="14">
        <f aca="true" t="shared" si="9" ref="E43:U43">SUM(E44:E60)</f>
        <v>1256</v>
      </c>
      <c r="F43" s="14">
        <f t="shared" si="9"/>
        <v>36</v>
      </c>
      <c r="G43" s="14">
        <f t="shared" si="9"/>
        <v>1150</v>
      </c>
      <c r="H43" s="14">
        <f t="shared" si="9"/>
        <v>598</v>
      </c>
      <c r="I43" s="14">
        <f t="shared" si="9"/>
        <v>532</v>
      </c>
      <c r="J43" s="14">
        <f t="shared" si="9"/>
        <v>20</v>
      </c>
      <c r="K43" s="14">
        <f t="shared" si="9"/>
        <v>0</v>
      </c>
      <c r="L43" s="14">
        <f t="shared" si="9"/>
        <v>22</v>
      </c>
      <c r="M43" s="14">
        <f t="shared" si="9"/>
        <v>48</v>
      </c>
      <c r="N43" s="14">
        <f t="shared" si="9"/>
        <v>0</v>
      </c>
      <c r="O43" s="14">
        <f t="shared" si="9"/>
        <v>0</v>
      </c>
      <c r="P43" s="14">
        <f t="shared" si="9"/>
        <v>342</v>
      </c>
      <c r="Q43" s="14">
        <f t="shared" si="9"/>
        <v>386</v>
      </c>
      <c r="R43" s="14">
        <f t="shared" si="9"/>
        <v>186</v>
      </c>
      <c r="S43" s="14">
        <f t="shared" si="9"/>
        <v>22</v>
      </c>
      <c r="T43" s="14">
        <f t="shared" si="9"/>
        <v>272</v>
      </c>
      <c r="U43" s="14">
        <f t="shared" si="9"/>
        <v>0</v>
      </c>
    </row>
    <row r="44" spans="1:21" ht="15">
      <c r="A44" s="10" t="s">
        <v>31</v>
      </c>
      <c r="B44" s="22" t="s">
        <v>45</v>
      </c>
      <c r="C44" s="22"/>
      <c r="D44" s="69" t="s">
        <v>193</v>
      </c>
      <c r="E44" s="2">
        <f aca="true" t="shared" si="10" ref="E44:E52">SUM(F44,G44,K44,L44,M44)</f>
        <v>126</v>
      </c>
      <c r="F44" s="2">
        <v>6</v>
      </c>
      <c r="G44" s="2">
        <v>108</v>
      </c>
      <c r="H44" s="2">
        <v>50</v>
      </c>
      <c r="I44" s="2">
        <v>38</v>
      </c>
      <c r="J44" s="2">
        <v>20</v>
      </c>
      <c r="K44" s="2"/>
      <c r="L44" s="2">
        <v>6</v>
      </c>
      <c r="M44" s="2">
        <v>6</v>
      </c>
      <c r="N44" s="2"/>
      <c r="O44" s="2"/>
      <c r="P44" s="2"/>
      <c r="Q44" s="2">
        <v>120</v>
      </c>
      <c r="R44" s="2"/>
      <c r="S44" s="2"/>
      <c r="T44" s="1"/>
      <c r="U44" s="1"/>
    </row>
    <row r="45" spans="1:21" ht="15">
      <c r="A45" s="10" t="s">
        <v>32</v>
      </c>
      <c r="B45" s="62" t="s">
        <v>46</v>
      </c>
      <c r="C45" s="62"/>
      <c r="D45" s="67" t="s">
        <v>193</v>
      </c>
      <c r="E45" s="2">
        <f t="shared" si="10"/>
        <v>86</v>
      </c>
      <c r="F45" s="2">
        <v>2</v>
      </c>
      <c r="G45" s="2">
        <v>74</v>
      </c>
      <c r="H45" s="2">
        <v>38</v>
      </c>
      <c r="I45" s="2">
        <v>36</v>
      </c>
      <c r="J45" s="2"/>
      <c r="K45" s="2"/>
      <c r="L45" s="2">
        <v>4</v>
      </c>
      <c r="M45" s="2">
        <v>6</v>
      </c>
      <c r="N45" s="2"/>
      <c r="O45" s="2"/>
      <c r="P45" s="2"/>
      <c r="Q45" s="2"/>
      <c r="R45" s="2">
        <v>80</v>
      </c>
      <c r="S45" s="2"/>
      <c r="T45" s="1"/>
      <c r="U45" s="1"/>
    </row>
    <row r="46" spans="1:21" ht="15">
      <c r="A46" s="10" t="s">
        <v>33</v>
      </c>
      <c r="B46" s="63" t="s">
        <v>47</v>
      </c>
      <c r="C46" s="63"/>
      <c r="D46" s="70" t="s">
        <v>193</v>
      </c>
      <c r="E46" s="2">
        <f t="shared" si="10"/>
        <v>80</v>
      </c>
      <c r="F46" s="2">
        <v>2</v>
      </c>
      <c r="G46" s="2">
        <v>74</v>
      </c>
      <c r="H46" s="2">
        <v>38</v>
      </c>
      <c r="I46" s="2">
        <v>36</v>
      </c>
      <c r="J46" s="2"/>
      <c r="K46" s="2"/>
      <c r="L46" s="2">
        <v>4</v>
      </c>
      <c r="M46" s="2"/>
      <c r="N46" s="2"/>
      <c r="O46" s="2"/>
      <c r="P46" s="2"/>
      <c r="Q46" s="2"/>
      <c r="R46" s="2">
        <v>80</v>
      </c>
      <c r="S46" s="2"/>
      <c r="T46" s="1"/>
      <c r="U46" s="1"/>
    </row>
    <row r="47" spans="1:21" ht="15">
      <c r="A47" s="10" t="s">
        <v>34</v>
      </c>
      <c r="B47" s="62" t="s">
        <v>48</v>
      </c>
      <c r="C47" s="62"/>
      <c r="D47" s="67" t="s">
        <v>191</v>
      </c>
      <c r="E47" s="2">
        <f t="shared" si="10"/>
        <v>114</v>
      </c>
      <c r="F47" s="2">
        <v>4</v>
      </c>
      <c r="G47" s="2">
        <v>104</v>
      </c>
      <c r="H47" s="2">
        <v>62</v>
      </c>
      <c r="I47" s="2">
        <v>42</v>
      </c>
      <c r="J47" s="2"/>
      <c r="K47" s="2"/>
      <c r="L47" s="2"/>
      <c r="M47" s="2">
        <v>6</v>
      </c>
      <c r="N47" s="2"/>
      <c r="O47" s="2"/>
      <c r="P47" s="2">
        <v>68</v>
      </c>
      <c r="Q47" s="2">
        <v>40</v>
      </c>
      <c r="R47" s="2"/>
      <c r="S47" s="2"/>
      <c r="T47" s="1"/>
      <c r="U47" s="1"/>
    </row>
    <row r="48" spans="1:21" ht="15">
      <c r="A48" s="10" t="s">
        <v>35</v>
      </c>
      <c r="B48" s="62" t="s">
        <v>49</v>
      </c>
      <c r="C48" s="62"/>
      <c r="D48" s="67" t="s">
        <v>191</v>
      </c>
      <c r="E48" s="2">
        <f t="shared" si="10"/>
        <v>78</v>
      </c>
      <c r="F48" s="2">
        <v>4</v>
      </c>
      <c r="G48" s="2">
        <v>64</v>
      </c>
      <c r="H48" s="78">
        <v>32</v>
      </c>
      <c r="I48" s="78">
        <v>32</v>
      </c>
      <c r="J48" s="2"/>
      <c r="K48" s="2"/>
      <c r="L48" s="2">
        <v>4</v>
      </c>
      <c r="M48" s="2">
        <v>6</v>
      </c>
      <c r="N48" s="2"/>
      <c r="O48" s="2"/>
      <c r="P48" s="2"/>
      <c r="Q48" s="2"/>
      <c r="R48" s="2"/>
      <c r="S48" s="2"/>
      <c r="T48" s="34">
        <v>72</v>
      </c>
      <c r="U48" s="1"/>
    </row>
    <row r="49" spans="1:21" ht="30">
      <c r="A49" s="10" t="s">
        <v>36</v>
      </c>
      <c r="B49" s="62" t="s">
        <v>148</v>
      </c>
      <c r="C49" s="67" t="s">
        <v>192</v>
      </c>
      <c r="E49" s="2">
        <f t="shared" si="10"/>
        <v>48</v>
      </c>
      <c r="F49" s="2"/>
      <c r="G49" s="2">
        <v>48</v>
      </c>
      <c r="H49" s="2">
        <v>28</v>
      </c>
      <c r="I49" s="2">
        <v>20</v>
      </c>
      <c r="J49" s="2"/>
      <c r="K49" s="2"/>
      <c r="L49" s="2"/>
      <c r="M49" s="2"/>
      <c r="N49" s="2"/>
      <c r="O49" s="2"/>
      <c r="P49" s="2">
        <v>48</v>
      </c>
      <c r="Q49" s="2"/>
      <c r="R49" s="2"/>
      <c r="S49" s="2"/>
      <c r="T49" s="1"/>
      <c r="U49" s="1"/>
    </row>
    <row r="50" spans="1:21" ht="18" customHeight="1">
      <c r="A50" s="10" t="s">
        <v>37</v>
      </c>
      <c r="B50" s="62" t="s">
        <v>50</v>
      </c>
      <c r="C50" s="62"/>
      <c r="D50" s="67" t="s">
        <v>191</v>
      </c>
      <c r="E50" s="2">
        <f t="shared" si="10"/>
        <v>78</v>
      </c>
      <c r="F50" s="2">
        <v>4</v>
      </c>
      <c r="G50" s="2">
        <v>68</v>
      </c>
      <c r="H50" s="2">
        <v>30</v>
      </c>
      <c r="I50" s="2">
        <v>38</v>
      </c>
      <c r="J50" s="2"/>
      <c r="K50" s="2"/>
      <c r="L50" s="2"/>
      <c r="M50" s="2">
        <v>6</v>
      </c>
      <c r="N50" s="2"/>
      <c r="O50" s="2"/>
      <c r="P50" s="2"/>
      <c r="Q50" s="2"/>
      <c r="R50" s="2"/>
      <c r="S50" s="2"/>
      <c r="T50" s="34">
        <v>72</v>
      </c>
      <c r="U50" s="1"/>
    </row>
    <row r="51" spans="1:21" ht="63.75" customHeight="1">
      <c r="A51" s="10" t="s">
        <v>38</v>
      </c>
      <c r="B51" s="93" t="s">
        <v>224</v>
      </c>
      <c r="C51" s="67" t="s">
        <v>192</v>
      </c>
      <c r="D51" s="1"/>
      <c r="E51" s="2">
        <f t="shared" si="10"/>
        <v>74</v>
      </c>
      <c r="F51" s="2">
        <v>4</v>
      </c>
      <c r="G51" s="2">
        <v>70</v>
      </c>
      <c r="H51" s="2">
        <v>20</v>
      </c>
      <c r="I51" s="2">
        <v>50</v>
      </c>
      <c r="J51" s="2"/>
      <c r="K51" s="2"/>
      <c r="L51" s="2"/>
      <c r="M51" s="2"/>
      <c r="N51" s="2"/>
      <c r="O51" s="2"/>
      <c r="P51" s="2"/>
      <c r="Q51" s="2">
        <v>74</v>
      </c>
      <c r="R51" s="2"/>
      <c r="S51" s="2"/>
      <c r="T51" s="54"/>
      <c r="U51" s="1"/>
    </row>
    <row r="52" spans="1:21" ht="15" customHeight="1">
      <c r="A52" s="25" t="s">
        <v>39</v>
      </c>
      <c r="B52" s="62" t="s">
        <v>62</v>
      </c>
      <c r="C52" s="94" t="s">
        <v>218</v>
      </c>
      <c r="D52" s="1"/>
      <c r="E52" s="2">
        <f t="shared" si="10"/>
        <v>68</v>
      </c>
      <c r="F52" s="2"/>
      <c r="G52" s="2">
        <v>68</v>
      </c>
      <c r="H52" s="2">
        <v>20</v>
      </c>
      <c r="I52" s="2">
        <v>48</v>
      </c>
      <c r="J52" s="2"/>
      <c r="K52" s="2"/>
      <c r="L52" s="2"/>
      <c r="M52" s="2"/>
      <c r="N52" s="2"/>
      <c r="O52" s="2"/>
      <c r="P52" s="2">
        <v>50</v>
      </c>
      <c r="Q52" s="2">
        <v>18</v>
      </c>
      <c r="R52" s="2"/>
      <c r="S52" s="2"/>
      <c r="T52" s="54"/>
      <c r="U52" s="1"/>
    </row>
    <row r="53" spans="1:21" ht="29.25" customHeight="1">
      <c r="A53" s="110" t="s">
        <v>51</v>
      </c>
      <c r="B53" s="106" t="s">
        <v>149</v>
      </c>
      <c r="C53" s="94" t="s">
        <v>218</v>
      </c>
      <c r="E53" s="2">
        <f aca="true" t="shared" si="11" ref="E53:E60">SUM(F53,G53,K53,L53,M53)</f>
        <v>48</v>
      </c>
      <c r="F53" s="2"/>
      <c r="G53" s="2">
        <v>48</v>
      </c>
      <c r="H53" s="78">
        <v>28</v>
      </c>
      <c r="I53" s="78">
        <v>20</v>
      </c>
      <c r="J53" s="2"/>
      <c r="K53" s="2"/>
      <c r="L53" s="2"/>
      <c r="M53" s="2"/>
      <c r="N53" s="2"/>
      <c r="O53" s="2"/>
      <c r="P53" s="2"/>
      <c r="Q53" s="2"/>
      <c r="R53" s="2">
        <v>26</v>
      </c>
      <c r="S53" s="2">
        <v>22</v>
      </c>
      <c r="T53" s="1"/>
      <c r="U53" s="1"/>
    </row>
    <row r="54" spans="1:21" ht="15" customHeight="1">
      <c r="A54" s="110" t="s">
        <v>151</v>
      </c>
      <c r="B54" s="107" t="s">
        <v>147</v>
      </c>
      <c r="C54" s="22"/>
      <c r="D54" s="69" t="s">
        <v>191</v>
      </c>
      <c r="E54" s="2">
        <f>SUM(F54,G54,K54,L54,M54)</f>
        <v>70</v>
      </c>
      <c r="F54" s="2"/>
      <c r="G54" s="78">
        <v>64</v>
      </c>
      <c r="H54" s="2">
        <v>34</v>
      </c>
      <c r="I54" s="2">
        <v>30</v>
      </c>
      <c r="J54" s="2"/>
      <c r="K54" s="2"/>
      <c r="L54" s="2"/>
      <c r="M54" s="2">
        <v>6</v>
      </c>
      <c r="N54" s="2"/>
      <c r="O54" s="2"/>
      <c r="P54" s="2">
        <v>64</v>
      </c>
      <c r="Q54" s="2"/>
      <c r="R54" s="2"/>
      <c r="S54" s="2"/>
      <c r="T54" s="1"/>
      <c r="U54" s="1"/>
    </row>
    <row r="55" spans="1:21" ht="15" customHeight="1">
      <c r="A55" s="110" t="s">
        <v>152</v>
      </c>
      <c r="B55" s="107" t="s">
        <v>146</v>
      </c>
      <c r="C55" s="22"/>
      <c r="D55" s="69" t="s">
        <v>193</v>
      </c>
      <c r="E55" s="2">
        <f>SUM(F55,G55,K55,L55,M55)</f>
        <v>66</v>
      </c>
      <c r="F55" s="2">
        <v>2</v>
      </c>
      <c r="G55" s="2">
        <v>60</v>
      </c>
      <c r="H55" s="78">
        <v>30</v>
      </c>
      <c r="I55" s="78">
        <v>30</v>
      </c>
      <c r="J55" s="2"/>
      <c r="K55" s="2"/>
      <c r="L55" s="2">
        <v>4</v>
      </c>
      <c r="M55" s="2"/>
      <c r="N55" s="2"/>
      <c r="O55" s="2"/>
      <c r="P55" s="2"/>
      <c r="Q55" s="2">
        <v>66</v>
      </c>
      <c r="R55" s="2"/>
      <c r="S55" s="2"/>
      <c r="T55" s="1"/>
      <c r="U55" s="1"/>
    </row>
    <row r="56" spans="1:21" ht="15.75" customHeight="1">
      <c r="A56" s="111" t="s">
        <v>153</v>
      </c>
      <c r="B56" s="106" t="s">
        <v>150</v>
      </c>
      <c r="C56" s="62"/>
      <c r="D56" s="67" t="s">
        <v>191</v>
      </c>
      <c r="E56" s="2">
        <f>SUM(F56,G56,K56,L56,M56)</f>
        <v>86</v>
      </c>
      <c r="F56" s="2">
        <v>4</v>
      </c>
      <c r="G56" s="2">
        <v>76</v>
      </c>
      <c r="H56" s="2">
        <v>50</v>
      </c>
      <c r="I56" s="2">
        <v>26</v>
      </c>
      <c r="J56" s="2"/>
      <c r="K56" s="2"/>
      <c r="L56" s="2"/>
      <c r="M56" s="2">
        <v>6</v>
      </c>
      <c r="N56" s="2"/>
      <c r="O56" s="2"/>
      <c r="P56" s="2">
        <v>80</v>
      </c>
      <c r="Q56" s="2"/>
      <c r="R56" s="2"/>
      <c r="S56" s="2"/>
      <c r="T56" s="54"/>
      <c r="U56" s="1"/>
    </row>
    <row r="57" spans="1:21" ht="18.75" customHeight="1">
      <c r="A57" s="111" t="s">
        <v>155</v>
      </c>
      <c r="B57" s="108" t="s">
        <v>154</v>
      </c>
      <c r="C57" s="67" t="s">
        <v>192</v>
      </c>
      <c r="D57" s="1"/>
      <c r="E57" s="2">
        <f t="shared" si="11"/>
        <v>64</v>
      </c>
      <c r="F57" s="2">
        <v>4</v>
      </c>
      <c r="G57" s="2">
        <v>60</v>
      </c>
      <c r="H57" s="2">
        <v>32</v>
      </c>
      <c r="I57" s="2">
        <v>28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34">
        <v>64</v>
      </c>
      <c r="U57" s="1"/>
    </row>
    <row r="58" spans="1:21" ht="18.75" customHeight="1">
      <c r="A58" s="110" t="s">
        <v>157</v>
      </c>
      <c r="B58" s="108" t="s">
        <v>156</v>
      </c>
      <c r="C58" s="67" t="s">
        <v>192</v>
      </c>
      <c r="D58" s="1"/>
      <c r="E58" s="2">
        <f t="shared" si="11"/>
        <v>32</v>
      </c>
      <c r="F58" s="2"/>
      <c r="G58" s="2">
        <v>32</v>
      </c>
      <c r="H58" s="2">
        <v>22</v>
      </c>
      <c r="I58" s="2">
        <v>10</v>
      </c>
      <c r="J58" s="2"/>
      <c r="K58" s="2"/>
      <c r="L58" s="2"/>
      <c r="M58" s="2"/>
      <c r="N58" s="2"/>
      <c r="O58" s="2"/>
      <c r="P58" s="2">
        <v>32</v>
      </c>
      <c r="Q58" s="2"/>
      <c r="R58" s="2"/>
      <c r="S58" s="2"/>
      <c r="T58" s="54"/>
      <c r="U58" s="1"/>
    </row>
    <row r="59" spans="1:21" ht="19.5" customHeight="1">
      <c r="A59" s="111" t="s">
        <v>159</v>
      </c>
      <c r="B59" s="108" t="s">
        <v>158</v>
      </c>
      <c r="C59" s="67" t="s">
        <v>192</v>
      </c>
      <c r="D59" s="101"/>
      <c r="E59" s="78">
        <f t="shared" si="11"/>
        <v>64</v>
      </c>
      <c r="F59" s="78"/>
      <c r="G59" s="78">
        <v>64</v>
      </c>
      <c r="H59" s="78">
        <v>38</v>
      </c>
      <c r="I59" s="78">
        <v>26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34">
        <v>64</v>
      </c>
      <c r="U59" s="1"/>
    </row>
    <row r="60" spans="1:21" ht="15">
      <c r="A60" s="112" t="s">
        <v>165</v>
      </c>
      <c r="B60" s="109" t="s">
        <v>160</v>
      </c>
      <c r="C60" s="6"/>
      <c r="D60" s="66" t="s">
        <v>191</v>
      </c>
      <c r="E60" s="2">
        <f t="shared" si="11"/>
        <v>74</v>
      </c>
      <c r="F60" s="2"/>
      <c r="G60" s="2">
        <v>68</v>
      </c>
      <c r="H60" s="2">
        <v>46</v>
      </c>
      <c r="I60" s="2">
        <v>22</v>
      </c>
      <c r="J60" s="2"/>
      <c r="K60" s="2"/>
      <c r="L60" s="2"/>
      <c r="M60" s="2">
        <v>6</v>
      </c>
      <c r="N60" s="2"/>
      <c r="O60" s="2"/>
      <c r="P60" s="2"/>
      <c r="Q60" s="2">
        <v>68</v>
      </c>
      <c r="R60" s="2"/>
      <c r="S60" s="2"/>
      <c r="T60" s="1"/>
      <c r="U60" s="1"/>
    </row>
    <row r="61" spans="1:21" ht="14.25">
      <c r="A61" s="12" t="s">
        <v>52</v>
      </c>
      <c r="B61" s="12" t="s">
        <v>63</v>
      </c>
      <c r="C61" s="12"/>
      <c r="D61" s="68"/>
      <c r="E61" s="14">
        <f>SUM(E62,E67,E72,E76,E81,E85,E89)</f>
        <v>2042</v>
      </c>
      <c r="F61" s="14">
        <f>SUM(F62,F67,F72,F76,F81,F85,F89)</f>
        <v>58</v>
      </c>
      <c r="G61" s="14">
        <f aca="true" t="shared" si="12" ref="G61:U61">SUM(G62,G67,G72,G76,G81,G85,G89)</f>
        <v>1340</v>
      </c>
      <c r="H61" s="14">
        <f t="shared" si="12"/>
        <v>644</v>
      </c>
      <c r="I61" s="14">
        <f t="shared" si="12"/>
        <v>660</v>
      </c>
      <c r="J61" s="14">
        <f t="shared" si="12"/>
        <v>40</v>
      </c>
      <c r="K61" s="14">
        <f t="shared" si="12"/>
        <v>504</v>
      </c>
      <c r="L61" s="14">
        <f t="shared" si="12"/>
        <v>26</v>
      </c>
      <c r="M61" s="14">
        <f t="shared" si="12"/>
        <v>114</v>
      </c>
      <c r="N61" s="14">
        <f t="shared" si="12"/>
        <v>0</v>
      </c>
      <c r="O61" s="14">
        <f t="shared" si="12"/>
        <v>0</v>
      </c>
      <c r="P61" s="14">
        <f t="shared" si="12"/>
        <v>0</v>
      </c>
      <c r="Q61" s="14">
        <f t="shared" si="12"/>
        <v>336</v>
      </c>
      <c r="R61" s="14">
        <f t="shared" si="12"/>
        <v>316</v>
      </c>
      <c r="S61" s="14">
        <f t="shared" si="12"/>
        <v>644</v>
      </c>
      <c r="T61" s="14">
        <f t="shared" si="12"/>
        <v>632</v>
      </c>
      <c r="U61" s="14">
        <f t="shared" si="12"/>
        <v>0</v>
      </c>
    </row>
    <row r="62" spans="1:21" ht="49.5" customHeight="1">
      <c r="A62" s="13" t="s">
        <v>53</v>
      </c>
      <c r="B62" s="13" t="s">
        <v>64</v>
      </c>
      <c r="C62" s="13"/>
      <c r="D62" s="71"/>
      <c r="E62" s="14">
        <f>SUM(E63:E66)</f>
        <v>360</v>
      </c>
      <c r="F62" s="14">
        <f>SUM(F63:F66)</f>
        <v>10</v>
      </c>
      <c r="G62" s="14">
        <f aca="true" t="shared" si="13" ref="G62:U62">SUM(G63:G66)</f>
        <v>218</v>
      </c>
      <c r="H62" s="14">
        <f t="shared" si="13"/>
        <v>108</v>
      </c>
      <c r="I62" s="14">
        <f t="shared" si="13"/>
        <v>110</v>
      </c>
      <c r="J62" s="14">
        <f t="shared" si="13"/>
        <v>0</v>
      </c>
      <c r="K62" s="14">
        <f t="shared" si="13"/>
        <v>108</v>
      </c>
      <c r="L62" s="14">
        <f t="shared" si="13"/>
        <v>0</v>
      </c>
      <c r="M62" s="14">
        <f t="shared" si="13"/>
        <v>24</v>
      </c>
      <c r="N62" s="14">
        <f t="shared" si="13"/>
        <v>0</v>
      </c>
      <c r="O62" s="14">
        <f t="shared" si="13"/>
        <v>0</v>
      </c>
      <c r="P62" s="14">
        <f t="shared" si="13"/>
        <v>0</v>
      </c>
      <c r="Q62" s="14">
        <f t="shared" si="13"/>
        <v>336</v>
      </c>
      <c r="R62" s="14">
        <f t="shared" si="13"/>
        <v>0</v>
      </c>
      <c r="S62" s="14">
        <f t="shared" si="13"/>
        <v>0</v>
      </c>
      <c r="T62" s="14">
        <f t="shared" si="13"/>
        <v>0</v>
      </c>
      <c r="U62" s="14">
        <f t="shared" si="13"/>
        <v>0</v>
      </c>
    </row>
    <row r="63" spans="1:21" ht="36" customHeight="1">
      <c r="A63" s="11" t="s">
        <v>54</v>
      </c>
      <c r="B63" s="11" t="s">
        <v>65</v>
      </c>
      <c r="C63" s="11"/>
      <c r="D63" s="67" t="s">
        <v>191</v>
      </c>
      <c r="E63" s="2">
        <f>SUM(F63,G63,K63,L63,M63)</f>
        <v>240</v>
      </c>
      <c r="F63" s="2">
        <v>10</v>
      </c>
      <c r="G63" s="2">
        <v>218</v>
      </c>
      <c r="H63" s="2">
        <v>108</v>
      </c>
      <c r="I63" s="2">
        <v>110</v>
      </c>
      <c r="J63" s="2"/>
      <c r="K63" s="2"/>
      <c r="L63" s="2"/>
      <c r="M63" s="2">
        <v>12</v>
      </c>
      <c r="N63" s="2"/>
      <c r="O63" s="2"/>
      <c r="P63" s="2"/>
      <c r="Q63" s="2">
        <v>228</v>
      </c>
      <c r="R63" s="2"/>
      <c r="S63" s="2"/>
      <c r="T63" s="1"/>
      <c r="U63" s="1"/>
    </row>
    <row r="64" spans="1:21" ht="14.25">
      <c r="A64" s="12" t="s">
        <v>55</v>
      </c>
      <c r="B64" s="12" t="s">
        <v>66</v>
      </c>
      <c r="C64" s="68" t="s">
        <v>192</v>
      </c>
      <c r="E64" s="2">
        <f>SUM(F64,G64,K64,L64,M64)</f>
        <v>36</v>
      </c>
      <c r="F64" s="16"/>
      <c r="G64" s="16"/>
      <c r="H64" s="16"/>
      <c r="I64" s="16"/>
      <c r="J64" s="16"/>
      <c r="K64" s="16">
        <v>36</v>
      </c>
      <c r="L64" s="2"/>
      <c r="M64" s="2"/>
      <c r="N64" s="2"/>
      <c r="O64" s="2"/>
      <c r="P64" s="2"/>
      <c r="Q64" s="2">
        <v>36</v>
      </c>
      <c r="R64" s="2"/>
      <c r="S64" s="2"/>
      <c r="T64" s="1"/>
      <c r="U64" s="1"/>
    </row>
    <row r="65" spans="1:21" ht="32.25" customHeight="1">
      <c r="A65" s="12" t="s">
        <v>167</v>
      </c>
      <c r="B65" s="12" t="s">
        <v>71</v>
      </c>
      <c r="C65" s="68" t="s">
        <v>192</v>
      </c>
      <c r="E65" s="2">
        <f>SUM(F65,G65,K65,L65,M65)</f>
        <v>72</v>
      </c>
      <c r="F65" s="16"/>
      <c r="G65" s="16"/>
      <c r="H65" s="16"/>
      <c r="I65" s="16"/>
      <c r="J65" s="16"/>
      <c r="K65" s="16">
        <v>72</v>
      </c>
      <c r="L65" s="2"/>
      <c r="M65" s="2"/>
      <c r="N65" s="2"/>
      <c r="O65" s="2"/>
      <c r="P65" s="2"/>
      <c r="Q65" s="2">
        <v>72</v>
      </c>
      <c r="R65" s="2"/>
      <c r="S65" s="2"/>
      <c r="T65" s="1"/>
      <c r="U65" s="1"/>
    </row>
    <row r="66" spans="1:21" ht="14.25">
      <c r="A66" s="12" t="s">
        <v>56</v>
      </c>
      <c r="B66" s="12" t="s">
        <v>67</v>
      </c>
      <c r="C66" s="12"/>
      <c r="D66" s="68" t="s">
        <v>191</v>
      </c>
      <c r="E66" s="2">
        <f>SUM(F66,G66,K66,L66,M66)</f>
        <v>12</v>
      </c>
      <c r="F66" s="16"/>
      <c r="G66" s="2"/>
      <c r="H66" s="2"/>
      <c r="I66" s="2"/>
      <c r="J66" s="2"/>
      <c r="K66" s="2"/>
      <c r="L66" s="2"/>
      <c r="M66" s="2">
        <v>12</v>
      </c>
      <c r="N66" s="2"/>
      <c r="O66" s="2"/>
      <c r="P66" s="2"/>
      <c r="Q66" s="2"/>
      <c r="R66" s="2"/>
      <c r="S66" s="2"/>
      <c r="T66" s="1"/>
      <c r="U66" s="1"/>
    </row>
    <row r="67" spans="1:21" ht="65.25" customHeight="1">
      <c r="A67" s="13" t="s">
        <v>57</v>
      </c>
      <c r="B67" s="13" t="s">
        <v>68</v>
      </c>
      <c r="C67" s="13"/>
      <c r="D67" s="71"/>
      <c r="E67" s="14">
        <f aca="true" t="shared" si="14" ref="E67:U67">SUM(E68:E71)</f>
        <v>288</v>
      </c>
      <c r="F67" s="14">
        <f t="shared" si="14"/>
        <v>12</v>
      </c>
      <c r="G67" s="14">
        <f t="shared" si="14"/>
        <v>176</v>
      </c>
      <c r="H67" s="14">
        <f t="shared" si="14"/>
        <v>90</v>
      </c>
      <c r="I67" s="14">
        <f t="shared" si="14"/>
        <v>90</v>
      </c>
      <c r="J67" s="14">
        <f t="shared" si="14"/>
        <v>0</v>
      </c>
      <c r="K67" s="14">
        <f t="shared" si="14"/>
        <v>72</v>
      </c>
      <c r="L67" s="14">
        <f t="shared" si="14"/>
        <v>4</v>
      </c>
      <c r="M67" s="14">
        <f t="shared" si="14"/>
        <v>24</v>
      </c>
      <c r="N67" s="14">
        <f t="shared" si="14"/>
        <v>0</v>
      </c>
      <c r="O67" s="14">
        <f t="shared" si="14"/>
        <v>0</v>
      </c>
      <c r="P67" s="14">
        <f t="shared" si="14"/>
        <v>0</v>
      </c>
      <c r="Q67" s="14">
        <f t="shared" si="14"/>
        <v>0</v>
      </c>
      <c r="R67" s="14">
        <f t="shared" si="14"/>
        <v>264</v>
      </c>
      <c r="S67" s="14">
        <f t="shared" si="14"/>
        <v>0</v>
      </c>
      <c r="T67" s="14">
        <f t="shared" si="14"/>
        <v>0</v>
      </c>
      <c r="U67" s="14">
        <f t="shared" si="14"/>
        <v>0</v>
      </c>
    </row>
    <row r="68" spans="1:21" ht="33" customHeight="1">
      <c r="A68" s="11" t="s">
        <v>58</v>
      </c>
      <c r="B68" s="11" t="s">
        <v>69</v>
      </c>
      <c r="C68" s="11"/>
      <c r="D68" s="67" t="s">
        <v>193</v>
      </c>
      <c r="E68" s="2">
        <f>SUM(F68,G68,K68,L68,M68)</f>
        <v>106</v>
      </c>
      <c r="F68" s="2">
        <v>6</v>
      </c>
      <c r="G68" s="2">
        <v>88</v>
      </c>
      <c r="H68" s="2">
        <v>44</v>
      </c>
      <c r="I68" s="78">
        <v>44</v>
      </c>
      <c r="J68" s="2"/>
      <c r="K68" s="2"/>
      <c r="L68" s="2"/>
      <c r="M68" s="2">
        <v>12</v>
      </c>
      <c r="N68" s="2"/>
      <c r="O68" s="2"/>
      <c r="P68" s="2"/>
      <c r="Q68" s="2"/>
      <c r="R68" s="2">
        <v>94</v>
      </c>
      <c r="S68" s="2"/>
      <c r="T68" s="1"/>
      <c r="U68" s="1"/>
    </row>
    <row r="69" spans="1:21" ht="28.5" customHeight="1">
      <c r="A69" s="11" t="s">
        <v>59</v>
      </c>
      <c r="B69" s="11" t="s">
        <v>70</v>
      </c>
      <c r="C69" s="11"/>
      <c r="D69" s="67" t="s">
        <v>193</v>
      </c>
      <c r="E69" s="2">
        <f>SUM(F69,G69,K69,L69,M69)</f>
        <v>98</v>
      </c>
      <c r="F69" s="2">
        <v>6</v>
      </c>
      <c r="G69" s="2">
        <v>88</v>
      </c>
      <c r="H69" s="2">
        <v>46</v>
      </c>
      <c r="I69" s="2">
        <v>46</v>
      </c>
      <c r="J69" s="2"/>
      <c r="K69" s="2"/>
      <c r="L69" s="2">
        <v>4</v>
      </c>
      <c r="M69" s="2"/>
      <c r="N69" s="2"/>
      <c r="O69" s="2"/>
      <c r="P69" s="2"/>
      <c r="Q69" s="2"/>
      <c r="R69" s="2">
        <v>98</v>
      </c>
      <c r="S69" s="2"/>
      <c r="T69" s="1"/>
      <c r="U69" s="1"/>
    </row>
    <row r="70" spans="1:21" ht="33" customHeight="1">
      <c r="A70" s="12" t="s">
        <v>60</v>
      </c>
      <c r="B70" s="12" t="s">
        <v>71</v>
      </c>
      <c r="C70" s="12"/>
      <c r="D70" s="12"/>
      <c r="E70" s="16">
        <f>SUM(F70,G70,K70,L70,M70)</f>
        <v>72</v>
      </c>
      <c r="F70" s="16"/>
      <c r="G70" s="2"/>
      <c r="H70" s="2"/>
      <c r="I70" s="2"/>
      <c r="J70" s="2"/>
      <c r="K70" s="16">
        <v>72</v>
      </c>
      <c r="L70" s="2"/>
      <c r="M70" s="2"/>
      <c r="N70" s="2"/>
      <c r="O70" s="2"/>
      <c r="P70" s="2"/>
      <c r="Q70" s="2"/>
      <c r="R70" s="2">
        <v>72</v>
      </c>
      <c r="S70" s="2"/>
      <c r="T70" s="1"/>
      <c r="U70" s="1"/>
    </row>
    <row r="71" spans="1:21" ht="14.25">
      <c r="A71" s="12" t="s">
        <v>61</v>
      </c>
      <c r="B71" s="12" t="s">
        <v>67</v>
      </c>
      <c r="C71" s="12"/>
      <c r="D71" s="68" t="s">
        <v>191</v>
      </c>
      <c r="E71" s="16">
        <f>SUM(F71,G71,K71,L71,M71)</f>
        <v>12</v>
      </c>
      <c r="F71" s="16"/>
      <c r="G71" s="2"/>
      <c r="H71" s="2"/>
      <c r="I71" s="2"/>
      <c r="J71" s="2"/>
      <c r="K71" s="2"/>
      <c r="L71" s="2"/>
      <c r="M71" s="16">
        <v>12</v>
      </c>
      <c r="N71" s="2"/>
      <c r="O71" s="2"/>
      <c r="P71" s="2"/>
      <c r="Q71" s="2"/>
      <c r="R71" s="2"/>
      <c r="S71" s="2"/>
      <c r="T71" s="1"/>
      <c r="U71" s="1"/>
    </row>
    <row r="72" spans="1:21" ht="31.5" customHeight="1">
      <c r="A72" s="13" t="s">
        <v>75</v>
      </c>
      <c r="B72" s="13" t="s">
        <v>89</v>
      </c>
      <c r="C72" s="13"/>
      <c r="D72" s="71"/>
      <c r="E72" s="14">
        <f aca="true" t="shared" si="15" ref="E72:U72">SUM(E73:E75)</f>
        <v>186</v>
      </c>
      <c r="F72" s="14">
        <f t="shared" si="15"/>
        <v>6</v>
      </c>
      <c r="G72" s="14">
        <f t="shared" si="15"/>
        <v>122</v>
      </c>
      <c r="H72" s="14">
        <f t="shared" si="15"/>
        <v>62</v>
      </c>
      <c r="I72" s="14">
        <f t="shared" si="15"/>
        <v>60</v>
      </c>
      <c r="J72" s="14">
        <f t="shared" si="15"/>
        <v>0</v>
      </c>
      <c r="K72" s="14">
        <f t="shared" si="15"/>
        <v>36</v>
      </c>
      <c r="L72" s="14">
        <f t="shared" si="15"/>
        <v>4</v>
      </c>
      <c r="M72" s="14">
        <f t="shared" si="15"/>
        <v>18</v>
      </c>
      <c r="N72" s="14">
        <f t="shared" si="15"/>
        <v>0</v>
      </c>
      <c r="O72" s="14">
        <f t="shared" si="15"/>
        <v>0</v>
      </c>
      <c r="P72" s="14">
        <f t="shared" si="15"/>
        <v>0</v>
      </c>
      <c r="Q72" s="14">
        <f t="shared" si="15"/>
        <v>0</v>
      </c>
      <c r="R72" s="14">
        <f t="shared" si="15"/>
        <v>0</v>
      </c>
      <c r="S72" s="14">
        <f t="shared" si="15"/>
        <v>168</v>
      </c>
      <c r="T72" s="14">
        <f t="shared" si="15"/>
        <v>0</v>
      </c>
      <c r="U72" s="14">
        <f t="shared" si="15"/>
        <v>0</v>
      </c>
    </row>
    <row r="73" spans="1:21" ht="30" customHeight="1">
      <c r="A73" s="11" t="s">
        <v>76</v>
      </c>
      <c r="B73" s="11" t="s">
        <v>90</v>
      </c>
      <c r="C73" s="11"/>
      <c r="D73" s="67" t="s">
        <v>191</v>
      </c>
      <c r="E73" s="2">
        <f>SUM(F73,G73,K73,L73,M73)</f>
        <v>138</v>
      </c>
      <c r="F73" s="2">
        <v>6</v>
      </c>
      <c r="G73" s="2">
        <v>122</v>
      </c>
      <c r="H73" s="2">
        <v>62</v>
      </c>
      <c r="I73" s="78">
        <v>60</v>
      </c>
      <c r="J73" s="2"/>
      <c r="K73" s="2"/>
      <c r="L73" s="2">
        <v>4</v>
      </c>
      <c r="M73" s="2">
        <v>6</v>
      </c>
      <c r="N73" s="2"/>
      <c r="O73" s="2"/>
      <c r="P73" s="2"/>
      <c r="Q73" s="2"/>
      <c r="R73" s="2"/>
      <c r="S73" s="2">
        <v>132</v>
      </c>
      <c r="T73" s="1"/>
      <c r="U73" s="1"/>
    </row>
    <row r="74" spans="1:21" ht="14.25">
      <c r="A74" s="12" t="s">
        <v>168</v>
      </c>
      <c r="B74" s="12" t="s">
        <v>66</v>
      </c>
      <c r="C74" s="68" t="s">
        <v>192</v>
      </c>
      <c r="E74" s="16">
        <f>SUM(F74,G74,K74,L74,M74)</f>
        <v>36</v>
      </c>
      <c r="F74" s="16"/>
      <c r="G74" s="2"/>
      <c r="H74" s="2"/>
      <c r="I74" s="78"/>
      <c r="J74" s="2"/>
      <c r="K74" s="16">
        <v>36</v>
      </c>
      <c r="L74" s="2"/>
      <c r="M74" s="2"/>
      <c r="N74" s="2"/>
      <c r="O74" s="2"/>
      <c r="P74" s="2"/>
      <c r="Q74" s="2"/>
      <c r="R74" s="2"/>
      <c r="S74" s="2">
        <v>36</v>
      </c>
      <c r="T74" s="1"/>
      <c r="U74" s="1"/>
    </row>
    <row r="75" spans="1:21" ht="14.25">
      <c r="A75" s="12" t="s">
        <v>77</v>
      </c>
      <c r="B75" s="12" t="s">
        <v>67</v>
      </c>
      <c r="C75" s="12"/>
      <c r="D75" s="68" t="s">
        <v>191</v>
      </c>
      <c r="E75" s="16">
        <f>SUM(F75,G75,K75,L75,M75)</f>
        <v>12</v>
      </c>
      <c r="F75" s="16"/>
      <c r="G75" s="2"/>
      <c r="H75" s="2"/>
      <c r="I75" s="78"/>
      <c r="J75" s="2"/>
      <c r="K75" s="2"/>
      <c r="L75" s="2"/>
      <c r="M75" s="16">
        <v>12</v>
      </c>
      <c r="N75" s="2"/>
      <c r="O75" s="2"/>
      <c r="P75" s="2"/>
      <c r="Q75" s="2"/>
      <c r="R75" s="2"/>
      <c r="S75" s="2"/>
      <c r="T75" s="1"/>
      <c r="U75" s="1"/>
    </row>
    <row r="76" spans="1:21" ht="35.25" customHeight="1">
      <c r="A76" s="13" t="s">
        <v>78</v>
      </c>
      <c r="B76" s="13" t="s">
        <v>162</v>
      </c>
      <c r="C76" s="13"/>
      <c r="D76" s="71"/>
      <c r="E76" s="14">
        <f aca="true" t="shared" si="16" ref="E76:U76">SUM(E77:E80)</f>
        <v>360</v>
      </c>
      <c r="F76" s="14">
        <f t="shared" si="16"/>
        <v>12</v>
      </c>
      <c r="G76" s="14">
        <f t="shared" si="16"/>
        <v>220</v>
      </c>
      <c r="H76" s="14">
        <f t="shared" si="16"/>
        <v>100</v>
      </c>
      <c r="I76" s="14">
        <f t="shared" si="16"/>
        <v>100</v>
      </c>
      <c r="J76" s="14">
        <f t="shared" si="16"/>
        <v>20</v>
      </c>
      <c r="K76" s="14">
        <f t="shared" si="16"/>
        <v>108</v>
      </c>
      <c r="L76" s="14">
        <f t="shared" si="16"/>
        <v>8</v>
      </c>
      <c r="M76" s="14">
        <f t="shared" si="16"/>
        <v>12</v>
      </c>
      <c r="N76" s="14">
        <f t="shared" si="16"/>
        <v>0</v>
      </c>
      <c r="O76" s="14">
        <f t="shared" si="16"/>
        <v>0</v>
      </c>
      <c r="P76" s="14">
        <f t="shared" si="16"/>
        <v>0</v>
      </c>
      <c r="Q76" s="14">
        <f t="shared" si="16"/>
        <v>0</v>
      </c>
      <c r="R76" s="14">
        <f t="shared" si="16"/>
        <v>0</v>
      </c>
      <c r="S76" s="14">
        <f t="shared" si="16"/>
        <v>0</v>
      </c>
      <c r="T76" s="14">
        <f t="shared" si="16"/>
        <v>348</v>
      </c>
      <c r="U76" s="14">
        <f t="shared" si="16"/>
        <v>0</v>
      </c>
    </row>
    <row r="77" spans="1:21" ht="29.25" customHeight="1">
      <c r="A77" s="11" t="s">
        <v>79</v>
      </c>
      <c r="B77" s="11" t="s">
        <v>163</v>
      </c>
      <c r="C77" s="11"/>
      <c r="D77" s="67" t="s">
        <v>193</v>
      </c>
      <c r="E77" s="2">
        <f>SUM(F77,G77,K77,L77,M77)</f>
        <v>150</v>
      </c>
      <c r="F77" s="2">
        <v>6</v>
      </c>
      <c r="G77" s="2">
        <v>134</v>
      </c>
      <c r="H77" s="78">
        <v>64</v>
      </c>
      <c r="I77" s="78">
        <v>70</v>
      </c>
      <c r="J77" s="2"/>
      <c r="K77" s="2"/>
      <c r="L77" s="2">
        <v>4</v>
      </c>
      <c r="M77" s="2">
        <v>6</v>
      </c>
      <c r="N77" s="2"/>
      <c r="O77" s="2"/>
      <c r="P77" s="2"/>
      <c r="Q77" s="2"/>
      <c r="R77" s="2"/>
      <c r="S77" s="2"/>
      <c r="T77" s="34">
        <v>144</v>
      </c>
      <c r="U77" s="1"/>
    </row>
    <row r="78" spans="1:21" ht="29.25" customHeight="1">
      <c r="A78" s="11" t="s">
        <v>80</v>
      </c>
      <c r="B78" s="11" t="s">
        <v>164</v>
      </c>
      <c r="C78" s="11"/>
      <c r="D78" s="67" t="s">
        <v>193</v>
      </c>
      <c r="E78" s="2">
        <f>SUM(F78,G78,K78,L78,M78)</f>
        <v>96</v>
      </c>
      <c r="F78" s="2">
        <v>6</v>
      </c>
      <c r="G78" s="2">
        <v>86</v>
      </c>
      <c r="H78" s="2">
        <v>36</v>
      </c>
      <c r="I78" s="2">
        <v>30</v>
      </c>
      <c r="J78" s="2">
        <v>20</v>
      </c>
      <c r="K78" s="2"/>
      <c r="L78" s="2">
        <v>4</v>
      </c>
      <c r="M78" s="2"/>
      <c r="N78" s="2"/>
      <c r="O78" s="2"/>
      <c r="P78" s="2"/>
      <c r="Q78" s="2"/>
      <c r="R78" s="2"/>
      <c r="S78" s="2"/>
      <c r="T78" s="34">
        <v>96</v>
      </c>
      <c r="U78" s="1"/>
    </row>
    <row r="79" spans="1:21" ht="32.25" customHeight="1">
      <c r="A79" s="12" t="s">
        <v>81</v>
      </c>
      <c r="B79" s="12" t="s">
        <v>71</v>
      </c>
      <c r="C79" s="68" t="s">
        <v>192</v>
      </c>
      <c r="E79" s="16">
        <f>SUM(F79,G79,K79,L79,M79)</f>
        <v>108</v>
      </c>
      <c r="F79" s="16"/>
      <c r="G79" s="2"/>
      <c r="H79" s="2"/>
      <c r="I79" s="2"/>
      <c r="J79" s="2"/>
      <c r="K79" s="16">
        <v>108</v>
      </c>
      <c r="L79" s="2"/>
      <c r="M79" s="2"/>
      <c r="N79" s="2"/>
      <c r="O79" s="2"/>
      <c r="P79" s="2"/>
      <c r="Q79" s="2"/>
      <c r="R79" s="2"/>
      <c r="S79" s="2"/>
      <c r="T79" s="34">
        <v>108</v>
      </c>
      <c r="U79" s="1"/>
    </row>
    <row r="80" spans="1:21" ht="14.25">
      <c r="A80" s="12" t="s">
        <v>82</v>
      </c>
      <c r="B80" s="12" t="s">
        <v>67</v>
      </c>
      <c r="C80" s="12"/>
      <c r="D80" s="68"/>
      <c r="E80" s="2">
        <f>SUM(F80,G80,K80,L80,M80)</f>
        <v>6</v>
      </c>
      <c r="F80" s="16"/>
      <c r="G80" s="2"/>
      <c r="H80" s="2"/>
      <c r="I80" s="2"/>
      <c r="J80" s="2"/>
      <c r="K80" s="2"/>
      <c r="L80" s="2"/>
      <c r="M80" s="16">
        <v>6</v>
      </c>
      <c r="N80" s="2"/>
      <c r="O80" s="2"/>
      <c r="P80" s="2"/>
      <c r="Q80" s="2"/>
      <c r="R80" s="2"/>
      <c r="S80" s="2"/>
      <c r="T80" s="1"/>
      <c r="U80" s="1"/>
    </row>
    <row r="81" spans="1:21" ht="33.75" customHeight="1">
      <c r="A81" s="13" t="s">
        <v>83</v>
      </c>
      <c r="B81" s="13" t="s">
        <v>91</v>
      </c>
      <c r="C81" s="13"/>
      <c r="D81" s="71"/>
      <c r="E81" s="14">
        <f aca="true" t="shared" si="17" ref="E81:U81">SUM(E82:E84)</f>
        <v>458</v>
      </c>
      <c r="F81" s="14">
        <f t="shared" si="17"/>
        <v>10</v>
      </c>
      <c r="G81" s="14">
        <f t="shared" si="17"/>
        <v>316</v>
      </c>
      <c r="H81" s="14">
        <f t="shared" si="17"/>
        <v>156</v>
      </c>
      <c r="I81" s="14">
        <f t="shared" si="17"/>
        <v>140</v>
      </c>
      <c r="J81" s="14">
        <f t="shared" si="17"/>
        <v>20</v>
      </c>
      <c r="K81" s="14">
        <f t="shared" si="17"/>
        <v>108</v>
      </c>
      <c r="L81" s="14">
        <f t="shared" si="17"/>
        <v>6</v>
      </c>
      <c r="M81" s="14">
        <f t="shared" si="17"/>
        <v>18</v>
      </c>
      <c r="N81" s="14">
        <f t="shared" si="17"/>
        <v>0</v>
      </c>
      <c r="O81" s="14">
        <f t="shared" si="17"/>
        <v>0</v>
      </c>
      <c r="P81" s="14">
        <f t="shared" si="17"/>
        <v>0</v>
      </c>
      <c r="Q81" s="14">
        <f t="shared" si="17"/>
        <v>0</v>
      </c>
      <c r="R81" s="14">
        <f t="shared" si="17"/>
        <v>0</v>
      </c>
      <c r="S81" s="14">
        <f t="shared" si="17"/>
        <v>440</v>
      </c>
      <c r="T81" s="14">
        <f t="shared" si="17"/>
        <v>0</v>
      </c>
      <c r="U81" s="14">
        <f t="shared" si="17"/>
        <v>0</v>
      </c>
    </row>
    <row r="82" spans="1:21" ht="30">
      <c r="A82" s="11" t="s">
        <v>84</v>
      </c>
      <c r="B82" s="11" t="s">
        <v>92</v>
      </c>
      <c r="C82" s="11"/>
      <c r="D82" s="67" t="s">
        <v>191</v>
      </c>
      <c r="E82" s="2">
        <f>SUM(F82,G82,K82,L82,M82)</f>
        <v>338</v>
      </c>
      <c r="F82" s="2">
        <v>10</v>
      </c>
      <c r="G82" s="2">
        <v>316</v>
      </c>
      <c r="H82" s="2">
        <v>156</v>
      </c>
      <c r="I82" s="2">
        <v>140</v>
      </c>
      <c r="J82" s="2">
        <v>20</v>
      </c>
      <c r="K82" s="2"/>
      <c r="L82" s="2">
        <v>6</v>
      </c>
      <c r="M82" s="2">
        <v>6</v>
      </c>
      <c r="N82" s="2"/>
      <c r="O82" s="2"/>
      <c r="P82" s="2"/>
      <c r="Q82" s="2"/>
      <c r="R82" s="2"/>
      <c r="S82" s="2">
        <v>332</v>
      </c>
      <c r="T82" s="1"/>
      <c r="U82" s="1"/>
    </row>
    <row r="83" spans="1:21" ht="31.5" customHeight="1">
      <c r="A83" s="12" t="s">
        <v>85</v>
      </c>
      <c r="B83" s="12" t="s">
        <v>71</v>
      </c>
      <c r="C83" s="68" t="s">
        <v>192</v>
      </c>
      <c r="E83" s="2">
        <f>SUM(F83,G83,K83,L83,M83)</f>
        <v>108</v>
      </c>
      <c r="F83" s="16"/>
      <c r="G83" s="1"/>
      <c r="H83" s="1"/>
      <c r="I83" s="1"/>
      <c r="J83" s="1"/>
      <c r="K83" s="33">
        <v>108</v>
      </c>
      <c r="L83" s="1"/>
      <c r="M83" s="1"/>
      <c r="N83" s="1"/>
      <c r="O83" s="1"/>
      <c r="P83" s="1"/>
      <c r="Q83" s="1"/>
      <c r="R83" s="1"/>
      <c r="S83" s="18">
        <v>108</v>
      </c>
      <c r="T83" s="1"/>
      <c r="U83" s="1"/>
    </row>
    <row r="84" spans="1:21" ht="14.25">
      <c r="A84" s="12" t="s">
        <v>86</v>
      </c>
      <c r="B84" s="12" t="s">
        <v>67</v>
      </c>
      <c r="C84" s="12"/>
      <c r="D84" s="68" t="s">
        <v>191</v>
      </c>
      <c r="E84" s="16">
        <f>SUM(F84,G84,K84,L84,M84)</f>
        <v>12</v>
      </c>
      <c r="F84" s="2"/>
      <c r="G84" s="1"/>
      <c r="H84" s="1"/>
      <c r="I84" s="1"/>
      <c r="J84" s="1"/>
      <c r="K84" s="1"/>
      <c r="L84" s="1"/>
      <c r="M84" s="18">
        <v>12</v>
      </c>
      <c r="N84" s="1"/>
      <c r="O84" s="1"/>
      <c r="P84" s="1"/>
      <c r="Q84" s="1"/>
      <c r="R84" s="1"/>
      <c r="S84" s="1"/>
      <c r="T84" s="1"/>
      <c r="U84" s="1"/>
    </row>
    <row r="85" spans="1:21" ht="19.5" customHeight="1">
      <c r="A85" s="13" t="s">
        <v>87</v>
      </c>
      <c r="B85" s="13" t="s">
        <v>177</v>
      </c>
      <c r="C85" s="13"/>
      <c r="D85" s="71"/>
      <c r="E85" s="15">
        <f aca="true" t="shared" si="18" ref="E85:M85">SUM(E86:E88)</f>
        <v>94</v>
      </c>
      <c r="F85" s="15">
        <f t="shared" si="18"/>
        <v>0</v>
      </c>
      <c r="G85" s="15">
        <f t="shared" si="18"/>
        <v>52</v>
      </c>
      <c r="H85" s="15">
        <f t="shared" si="18"/>
        <v>12</v>
      </c>
      <c r="I85" s="15">
        <f t="shared" si="18"/>
        <v>40</v>
      </c>
      <c r="J85" s="15">
        <f t="shared" si="18"/>
        <v>0</v>
      </c>
      <c r="K85" s="15">
        <f t="shared" si="18"/>
        <v>36</v>
      </c>
      <c r="L85" s="15">
        <f t="shared" si="18"/>
        <v>0</v>
      </c>
      <c r="M85" s="15">
        <f t="shared" si="18"/>
        <v>6</v>
      </c>
      <c r="N85" s="15">
        <f aca="true" t="shared" si="19" ref="N85:U85">SUM(N86:N88)</f>
        <v>0</v>
      </c>
      <c r="O85" s="15">
        <f t="shared" si="19"/>
        <v>0</v>
      </c>
      <c r="P85" s="15">
        <f t="shared" si="19"/>
        <v>0</v>
      </c>
      <c r="Q85" s="15">
        <f t="shared" si="19"/>
        <v>0</v>
      </c>
      <c r="R85" s="15">
        <f t="shared" si="19"/>
        <v>52</v>
      </c>
      <c r="S85" s="15">
        <f t="shared" si="19"/>
        <v>36</v>
      </c>
      <c r="T85" s="15">
        <f t="shared" si="19"/>
        <v>0</v>
      </c>
      <c r="U85" s="15">
        <f t="shared" si="19"/>
        <v>0</v>
      </c>
    </row>
    <row r="86" spans="1:21" ht="16.5" customHeight="1">
      <c r="A86" s="11" t="s">
        <v>88</v>
      </c>
      <c r="B86" s="40" t="s">
        <v>176</v>
      </c>
      <c r="C86" s="67" t="s">
        <v>192</v>
      </c>
      <c r="E86" s="2">
        <f>SUM(F86,G86,K86,L86,M86)</f>
        <v>52</v>
      </c>
      <c r="F86" s="2"/>
      <c r="G86" s="34">
        <v>52</v>
      </c>
      <c r="H86" s="34">
        <v>12</v>
      </c>
      <c r="I86" s="34">
        <v>40</v>
      </c>
      <c r="J86" s="34"/>
      <c r="K86" s="34"/>
      <c r="L86" s="34"/>
      <c r="M86" s="34"/>
      <c r="N86" s="1"/>
      <c r="O86" s="1"/>
      <c r="P86" s="1"/>
      <c r="Q86" s="1"/>
      <c r="R86" s="34">
        <v>52</v>
      </c>
      <c r="S86" s="34"/>
      <c r="T86" s="1"/>
      <c r="U86" s="1"/>
    </row>
    <row r="87" spans="1:21" ht="14.25">
      <c r="A87" s="9" t="s">
        <v>93</v>
      </c>
      <c r="B87" s="9" t="s">
        <v>66</v>
      </c>
      <c r="C87" s="72" t="s">
        <v>192</v>
      </c>
      <c r="E87" s="16">
        <f>SUM(F87,G87,K87,L87,M87)</f>
        <v>36</v>
      </c>
      <c r="F87" s="16"/>
      <c r="G87" s="33"/>
      <c r="H87" s="33"/>
      <c r="I87" s="33"/>
      <c r="J87" s="33"/>
      <c r="K87" s="33">
        <v>36</v>
      </c>
      <c r="L87" s="34"/>
      <c r="M87" s="34"/>
      <c r="N87" s="1"/>
      <c r="O87" s="1"/>
      <c r="P87" s="1"/>
      <c r="Q87" s="1"/>
      <c r="R87" s="34"/>
      <c r="S87" s="34">
        <v>36</v>
      </c>
      <c r="T87" s="1"/>
      <c r="U87" s="1"/>
    </row>
    <row r="88" spans="1:21" ht="14.25" customHeight="1">
      <c r="A88" s="9" t="s">
        <v>94</v>
      </c>
      <c r="B88" s="5" t="s">
        <v>97</v>
      </c>
      <c r="C88" s="5"/>
      <c r="D88" s="73" t="s">
        <v>194</v>
      </c>
      <c r="E88" s="16">
        <f>SUM(F88,G88,K88,L88,M88)</f>
        <v>6</v>
      </c>
      <c r="F88" s="16"/>
      <c r="G88" s="33"/>
      <c r="H88" s="33"/>
      <c r="I88" s="33"/>
      <c r="J88" s="33"/>
      <c r="K88" s="33"/>
      <c r="L88" s="33"/>
      <c r="M88" s="33">
        <v>6</v>
      </c>
      <c r="N88" s="1"/>
      <c r="O88" s="1"/>
      <c r="P88" s="1"/>
      <c r="Q88" s="1"/>
      <c r="R88" s="34"/>
      <c r="S88" s="34"/>
      <c r="T88" s="1"/>
      <c r="U88" s="1"/>
    </row>
    <row r="89" spans="1:21" ht="29.25" customHeight="1">
      <c r="A89" s="36" t="s">
        <v>169</v>
      </c>
      <c r="B89" s="35" t="s">
        <v>170</v>
      </c>
      <c r="C89" s="35"/>
      <c r="D89" s="73"/>
      <c r="E89" s="15">
        <f>SUM(E90:E93)</f>
        <v>296</v>
      </c>
      <c r="F89" s="15">
        <f>SUM(F90:F93)</f>
        <v>8</v>
      </c>
      <c r="G89" s="15">
        <f aca="true" t="shared" si="20" ref="G89:U89">SUM(G90:G93)</f>
        <v>236</v>
      </c>
      <c r="H89" s="15">
        <f t="shared" si="20"/>
        <v>116</v>
      </c>
      <c r="I89" s="15">
        <f t="shared" si="20"/>
        <v>120</v>
      </c>
      <c r="J89" s="15">
        <f t="shared" si="20"/>
        <v>0</v>
      </c>
      <c r="K89" s="15">
        <f t="shared" si="20"/>
        <v>36</v>
      </c>
      <c r="L89" s="15">
        <f t="shared" si="20"/>
        <v>4</v>
      </c>
      <c r="M89" s="15">
        <f t="shared" si="20"/>
        <v>12</v>
      </c>
      <c r="N89" s="15">
        <f t="shared" si="20"/>
        <v>0</v>
      </c>
      <c r="O89" s="15">
        <f t="shared" si="20"/>
        <v>0</v>
      </c>
      <c r="P89" s="15">
        <f t="shared" si="20"/>
        <v>0</v>
      </c>
      <c r="Q89" s="15">
        <f t="shared" si="20"/>
        <v>0</v>
      </c>
      <c r="R89" s="15">
        <f t="shared" si="20"/>
        <v>0</v>
      </c>
      <c r="S89" s="15">
        <f t="shared" si="20"/>
        <v>0</v>
      </c>
      <c r="T89" s="15">
        <f t="shared" si="20"/>
        <v>284</v>
      </c>
      <c r="U89" s="15">
        <f t="shared" si="20"/>
        <v>0</v>
      </c>
    </row>
    <row r="90" spans="1:21" ht="16.5" customHeight="1">
      <c r="A90" s="19" t="s">
        <v>171</v>
      </c>
      <c r="B90" s="37" t="s">
        <v>174</v>
      </c>
      <c r="C90" s="67" t="s">
        <v>192</v>
      </c>
      <c r="E90" s="2">
        <f>SUM(F90,G90,K90,L90,M90)</f>
        <v>164</v>
      </c>
      <c r="F90" s="2">
        <v>4</v>
      </c>
      <c r="G90" s="34">
        <v>160</v>
      </c>
      <c r="H90" s="34">
        <v>88</v>
      </c>
      <c r="I90" s="34">
        <v>72</v>
      </c>
      <c r="J90" s="34"/>
      <c r="K90" s="34"/>
      <c r="L90" s="34"/>
      <c r="M90" s="34"/>
      <c r="N90" s="1"/>
      <c r="O90" s="1"/>
      <c r="P90" s="1"/>
      <c r="Q90" s="1"/>
      <c r="R90" s="34"/>
      <c r="S90" s="34"/>
      <c r="T90" s="34">
        <v>164</v>
      </c>
      <c r="U90" s="1"/>
    </row>
    <row r="91" spans="1:21" ht="30.75" thickBot="1">
      <c r="A91" s="19" t="s">
        <v>172</v>
      </c>
      <c r="B91" s="38" t="s">
        <v>175</v>
      </c>
      <c r="C91" s="84"/>
      <c r="D91" s="66" t="s">
        <v>191</v>
      </c>
      <c r="E91" s="2">
        <f>SUM(F91,G91,K91,L91,M91)</f>
        <v>90</v>
      </c>
      <c r="F91" s="2">
        <v>4</v>
      </c>
      <c r="G91" s="34">
        <v>76</v>
      </c>
      <c r="H91" s="34">
        <v>28</v>
      </c>
      <c r="I91" s="105">
        <v>48</v>
      </c>
      <c r="J91" s="34"/>
      <c r="K91" s="34"/>
      <c r="L91" s="34">
        <v>4</v>
      </c>
      <c r="M91" s="34">
        <v>6</v>
      </c>
      <c r="N91" s="1"/>
      <c r="O91" s="1"/>
      <c r="P91" s="1"/>
      <c r="Q91" s="1"/>
      <c r="R91" s="1"/>
      <c r="S91" s="1"/>
      <c r="T91" s="34">
        <v>84</v>
      </c>
      <c r="U91" s="1"/>
    </row>
    <row r="92" spans="1:21" ht="14.25">
      <c r="A92" s="9" t="s">
        <v>173</v>
      </c>
      <c r="B92" s="5" t="s">
        <v>66</v>
      </c>
      <c r="C92" s="73" t="s">
        <v>192</v>
      </c>
      <c r="E92" s="2">
        <f>SUM(F92,G92,K92,L92,M92)</f>
        <v>36</v>
      </c>
      <c r="F92" s="16"/>
      <c r="G92" s="33"/>
      <c r="H92" s="33"/>
      <c r="I92" s="33"/>
      <c r="J92" s="33"/>
      <c r="K92" s="33">
        <v>36</v>
      </c>
      <c r="L92" s="34"/>
      <c r="M92" s="34"/>
      <c r="N92" s="1"/>
      <c r="O92" s="1"/>
      <c r="P92" s="1"/>
      <c r="Q92" s="1"/>
      <c r="R92" s="1"/>
      <c r="S92" s="1"/>
      <c r="T92" s="34">
        <v>36</v>
      </c>
      <c r="U92" s="1"/>
    </row>
    <row r="93" spans="1:21" ht="14.25">
      <c r="A93" s="12" t="s">
        <v>183</v>
      </c>
      <c r="B93" s="12" t="s">
        <v>67</v>
      </c>
      <c r="C93" s="99"/>
      <c r="D93" s="73" t="s">
        <v>191</v>
      </c>
      <c r="E93" s="2">
        <f>SUM(F93,G93,K93,L93,M93)</f>
        <v>6</v>
      </c>
      <c r="F93" s="16"/>
      <c r="G93" s="33"/>
      <c r="H93" s="33"/>
      <c r="I93" s="33"/>
      <c r="J93" s="33"/>
      <c r="K93" s="33"/>
      <c r="L93" s="34"/>
      <c r="M93" s="34">
        <v>6</v>
      </c>
      <c r="N93" s="1"/>
      <c r="O93" s="1"/>
      <c r="P93" s="1"/>
      <c r="Q93" s="1"/>
      <c r="R93" s="1"/>
      <c r="S93" s="1"/>
      <c r="T93" s="1"/>
      <c r="U93" s="1"/>
    </row>
    <row r="94" spans="1:21" ht="14.25">
      <c r="A94" s="9" t="s">
        <v>95</v>
      </c>
      <c r="B94" s="9" t="s">
        <v>98</v>
      </c>
      <c r="C94" s="72" t="s">
        <v>192</v>
      </c>
      <c r="E94" s="2">
        <f>SUM(F94,G94,K94,L94,M94)</f>
        <v>144</v>
      </c>
      <c r="F94" s="16"/>
      <c r="G94" s="34"/>
      <c r="H94" s="34"/>
      <c r="I94" s="34"/>
      <c r="J94" s="34"/>
      <c r="K94" s="33">
        <v>144</v>
      </c>
      <c r="L94" s="34"/>
      <c r="M94" s="34"/>
      <c r="N94" s="1"/>
      <c r="O94" s="1"/>
      <c r="P94" s="1"/>
      <c r="Q94" s="1"/>
      <c r="R94" s="1"/>
      <c r="S94" s="1"/>
      <c r="T94" s="1"/>
      <c r="U94" s="18">
        <v>144</v>
      </c>
    </row>
    <row r="95" spans="1:21" ht="36" customHeight="1">
      <c r="A95" s="9"/>
      <c r="B95" s="11" t="s">
        <v>197</v>
      </c>
      <c r="C95" s="82"/>
      <c r="D95" s="72"/>
      <c r="E95" s="16"/>
      <c r="F95" s="16"/>
      <c r="G95" s="34"/>
      <c r="H95" s="34"/>
      <c r="I95" s="34"/>
      <c r="J95" s="34"/>
      <c r="K95" s="33"/>
      <c r="L95" s="14">
        <f>SUM(L11,L21,L28,L30,L40,L43,L61)</f>
        <v>48</v>
      </c>
      <c r="M95" s="14">
        <f>SUM(M11,M21,M28,M30,M40,M43,M61)</f>
        <v>288</v>
      </c>
      <c r="N95" s="1"/>
      <c r="O95" s="1"/>
      <c r="P95" s="1"/>
      <c r="Q95" s="1"/>
      <c r="R95" s="1"/>
      <c r="S95" s="1"/>
      <c r="T95" s="1"/>
      <c r="U95" s="18"/>
    </row>
    <row r="96" spans="1:21" ht="27" customHeight="1">
      <c r="A96" s="9"/>
      <c r="B96" s="11" t="s">
        <v>16</v>
      </c>
      <c r="C96" s="82"/>
      <c r="D96" s="72"/>
      <c r="E96" s="16"/>
      <c r="F96" s="14">
        <f>SUM(F11,F21,F28,F30,F40,F43,F61)</f>
        <v>108</v>
      </c>
      <c r="G96" s="34"/>
      <c r="H96" s="34"/>
      <c r="I96" s="34"/>
      <c r="J96" s="34"/>
      <c r="K96" s="33"/>
      <c r="L96" s="34"/>
      <c r="M96" s="34"/>
      <c r="N96" s="1"/>
      <c r="O96" s="1"/>
      <c r="P96" s="1"/>
      <c r="Q96" s="1"/>
      <c r="R96" s="1"/>
      <c r="S96" s="1"/>
      <c r="T96" s="1"/>
      <c r="U96" s="18"/>
    </row>
    <row r="97" spans="1:21" ht="34.5" customHeight="1">
      <c r="A97" s="144" t="s">
        <v>189</v>
      </c>
      <c r="B97" s="145"/>
      <c r="C97" s="81"/>
      <c r="D97" s="11"/>
      <c r="E97" s="16">
        <f aca="true" t="shared" si="21" ref="E97:L97">SUM(E11,E30,E40,E43,E61,E94)</f>
        <v>5724</v>
      </c>
      <c r="F97" s="16">
        <f t="shared" si="21"/>
        <v>108</v>
      </c>
      <c r="G97" s="16">
        <f t="shared" si="21"/>
        <v>4668</v>
      </c>
      <c r="H97" s="16">
        <f t="shared" si="21"/>
        <v>2195</v>
      </c>
      <c r="I97" s="16">
        <f t="shared" si="21"/>
        <v>1706</v>
      </c>
      <c r="J97" s="16">
        <f t="shared" si="21"/>
        <v>60</v>
      </c>
      <c r="K97" s="16">
        <f t="shared" si="21"/>
        <v>648</v>
      </c>
      <c r="L97" s="16">
        <f t="shared" si="21"/>
        <v>48</v>
      </c>
      <c r="M97" s="16">
        <f>SUM(M11,M21,M28,V30,M40,M43,M61)</f>
        <v>288</v>
      </c>
      <c r="N97" s="16">
        <f aca="true" t="shared" si="22" ref="N97:U97">SUM(N11,N30,N40,N43,N61,N94)</f>
        <v>612</v>
      </c>
      <c r="O97" s="16">
        <f t="shared" si="22"/>
        <v>792</v>
      </c>
      <c r="P97" s="16">
        <f t="shared" si="22"/>
        <v>582</v>
      </c>
      <c r="Q97" s="16">
        <f t="shared" si="22"/>
        <v>840</v>
      </c>
      <c r="R97" s="16">
        <f t="shared" si="22"/>
        <v>576</v>
      </c>
      <c r="S97" s="16">
        <f t="shared" si="22"/>
        <v>846</v>
      </c>
      <c r="T97" s="16">
        <f t="shared" si="22"/>
        <v>1080</v>
      </c>
      <c r="U97" s="16">
        <f t="shared" si="22"/>
        <v>144</v>
      </c>
    </row>
    <row r="98" spans="1:21" ht="34.5" customHeight="1">
      <c r="A98" s="142" t="s">
        <v>96</v>
      </c>
      <c r="B98" s="11" t="s">
        <v>99</v>
      </c>
      <c r="C98" s="11"/>
      <c r="D98" s="11"/>
      <c r="E98" s="15">
        <f>SUM(E99:E102)</f>
        <v>216</v>
      </c>
      <c r="F98" s="15"/>
      <c r="G98" s="15">
        <f aca="true" t="shared" si="23" ref="G98:U98">SUM(G99:G102)</f>
        <v>216</v>
      </c>
      <c r="H98" s="15">
        <f t="shared" si="23"/>
        <v>0</v>
      </c>
      <c r="I98" s="15">
        <f t="shared" si="23"/>
        <v>0</v>
      </c>
      <c r="J98" s="15">
        <f t="shared" si="23"/>
        <v>0</v>
      </c>
      <c r="K98" s="15">
        <f t="shared" si="23"/>
        <v>0</v>
      </c>
      <c r="L98" s="15">
        <f t="shared" si="23"/>
        <v>0</v>
      </c>
      <c r="M98" s="15">
        <f t="shared" si="23"/>
        <v>0</v>
      </c>
      <c r="N98" s="15">
        <f t="shared" si="23"/>
        <v>0</v>
      </c>
      <c r="O98" s="15">
        <f t="shared" si="23"/>
        <v>0</v>
      </c>
      <c r="P98" s="15">
        <f t="shared" si="23"/>
        <v>0</v>
      </c>
      <c r="Q98" s="15">
        <f t="shared" si="23"/>
        <v>0</v>
      </c>
      <c r="R98" s="15">
        <f t="shared" si="23"/>
        <v>0</v>
      </c>
      <c r="S98" s="15">
        <f t="shared" si="23"/>
        <v>0</v>
      </c>
      <c r="T98" s="15">
        <f t="shared" si="23"/>
        <v>0</v>
      </c>
      <c r="U98" s="15">
        <f t="shared" si="23"/>
        <v>216</v>
      </c>
    </row>
    <row r="99" spans="1:21" ht="30">
      <c r="A99" s="143"/>
      <c r="B99" s="11" t="s">
        <v>178</v>
      </c>
      <c r="C99" s="41"/>
      <c r="D99" s="41"/>
      <c r="E99" s="2">
        <f>SUM(F99,G99,K99,L99,M99)</f>
        <v>108</v>
      </c>
      <c r="F99" s="2"/>
      <c r="G99" s="39">
        <v>108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74">
        <v>108</v>
      </c>
    </row>
    <row r="100" spans="1:21" ht="21.75" customHeight="1">
      <c r="A100" s="143"/>
      <c r="B100" s="11" t="s">
        <v>180</v>
      </c>
      <c r="C100" s="41"/>
      <c r="D100" s="41"/>
      <c r="E100" s="2">
        <f>SUM(F100,G100,K100,L100,M100)</f>
        <v>36</v>
      </c>
      <c r="F100" s="2"/>
      <c r="G100" s="39">
        <v>36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8">
        <v>36</v>
      </c>
    </row>
    <row r="101" spans="1:21" ht="24" customHeight="1">
      <c r="A101" s="143"/>
      <c r="B101" s="11" t="s">
        <v>179</v>
      </c>
      <c r="C101" s="41"/>
      <c r="D101" s="41"/>
      <c r="E101" s="2">
        <f>SUM(F101,G101,K101,L101,M101)</f>
        <v>36</v>
      </c>
      <c r="F101" s="2"/>
      <c r="G101" s="39">
        <v>36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8">
        <v>36</v>
      </c>
    </row>
    <row r="102" spans="1:21" ht="32.25" customHeight="1">
      <c r="A102" s="143"/>
      <c r="B102" s="11" t="s">
        <v>181</v>
      </c>
      <c r="C102" s="41"/>
      <c r="D102" s="41"/>
      <c r="E102" s="2">
        <f>SUM(F102,G102,K102,L102,M102)</f>
        <v>36</v>
      </c>
      <c r="F102" s="2"/>
      <c r="G102" s="39">
        <v>36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8">
        <v>36</v>
      </c>
    </row>
    <row r="103" spans="1:21" ht="42" customHeight="1">
      <c r="A103" s="152" t="s">
        <v>182</v>
      </c>
      <c r="B103" s="153"/>
      <c r="C103" s="17"/>
      <c r="D103" s="17"/>
      <c r="E103" s="16">
        <f aca="true" t="shared" si="24" ref="E103:U103">SUM(E11,E30,E40,E43,E61,E94,E98)</f>
        <v>5940</v>
      </c>
      <c r="F103" s="16">
        <f t="shared" si="24"/>
        <v>108</v>
      </c>
      <c r="G103" s="16">
        <f t="shared" si="24"/>
        <v>4884</v>
      </c>
      <c r="H103" s="16">
        <f t="shared" si="24"/>
        <v>2195</v>
      </c>
      <c r="I103" s="16">
        <f t="shared" si="24"/>
        <v>1706</v>
      </c>
      <c r="J103" s="16">
        <f t="shared" si="24"/>
        <v>60</v>
      </c>
      <c r="K103" s="16">
        <f t="shared" si="24"/>
        <v>648</v>
      </c>
      <c r="L103" s="16">
        <f t="shared" si="24"/>
        <v>48</v>
      </c>
      <c r="M103" s="55">
        <f t="shared" si="24"/>
        <v>252</v>
      </c>
      <c r="N103" s="55">
        <f t="shared" si="24"/>
        <v>612</v>
      </c>
      <c r="O103" s="55">
        <f t="shared" si="24"/>
        <v>792</v>
      </c>
      <c r="P103" s="55">
        <f t="shared" si="24"/>
        <v>582</v>
      </c>
      <c r="Q103" s="55">
        <f t="shared" si="24"/>
        <v>840</v>
      </c>
      <c r="R103" s="55">
        <f t="shared" si="24"/>
        <v>576</v>
      </c>
      <c r="S103" s="55">
        <f t="shared" si="24"/>
        <v>846</v>
      </c>
      <c r="T103" s="55">
        <f t="shared" si="24"/>
        <v>1080</v>
      </c>
      <c r="U103" s="55">
        <f t="shared" si="24"/>
        <v>360</v>
      </c>
    </row>
    <row r="104" spans="1:21" ht="31.5" customHeight="1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8"/>
      <c r="L104" s="116" t="s">
        <v>189</v>
      </c>
      <c r="M104" s="80" t="s">
        <v>185</v>
      </c>
      <c r="N104" s="57">
        <v>612</v>
      </c>
      <c r="O104" s="57">
        <v>792</v>
      </c>
      <c r="P104" s="78">
        <v>570</v>
      </c>
      <c r="Q104" s="78">
        <v>696</v>
      </c>
      <c r="R104" s="78">
        <v>474</v>
      </c>
      <c r="S104" s="78">
        <v>636</v>
      </c>
      <c r="T104" s="78">
        <v>888</v>
      </c>
      <c r="U104" s="16">
        <v>216</v>
      </c>
    </row>
    <row r="105" spans="1:21" ht="27.75" customHeight="1">
      <c r="A105" s="90"/>
      <c r="B105" s="122" t="s">
        <v>214</v>
      </c>
      <c r="C105" s="122"/>
      <c r="D105" s="122"/>
      <c r="E105" s="122"/>
      <c r="F105" s="122"/>
      <c r="G105" s="122"/>
      <c r="H105" s="122"/>
      <c r="I105" s="122"/>
      <c r="J105" s="85"/>
      <c r="K105" s="89"/>
      <c r="L105" s="117"/>
      <c r="M105" s="80" t="s">
        <v>186</v>
      </c>
      <c r="N105" s="16"/>
      <c r="O105" s="16"/>
      <c r="P105" s="16"/>
      <c r="Q105" s="78">
        <v>36</v>
      </c>
      <c r="R105" s="16"/>
      <c r="S105" s="57">
        <v>72</v>
      </c>
      <c r="T105" s="57">
        <v>36</v>
      </c>
      <c r="U105" s="16"/>
    </row>
    <row r="106" spans="1:21" ht="36" customHeight="1">
      <c r="A106" s="85"/>
      <c r="B106" s="122" t="s">
        <v>215</v>
      </c>
      <c r="C106" s="122"/>
      <c r="D106" s="122"/>
      <c r="E106" s="122"/>
      <c r="F106" s="122"/>
      <c r="G106" s="85"/>
      <c r="H106" s="85"/>
      <c r="I106" s="85"/>
      <c r="J106" s="85"/>
      <c r="K106" s="89"/>
      <c r="L106" s="117"/>
      <c r="M106" s="80" t="s">
        <v>187</v>
      </c>
      <c r="N106" s="57"/>
      <c r="O106" s="57"/>
      <c r="P106" s="57"/>
      <c r="Q106" s="57">
        <v>72</v>
      </c>
      <c r="R106" s="57">
        <v>72</v>
      </c>
      <c r="S106" s="57">
        <v>108</v>
      </c>
      <c r="T106" s="57">
        <v>108</v>
      </c>
      <c r="U106" s="57">
        <v>144</v>
      </c>
    </row>
    <row r="107" spans="1:21" ht="25.5" customHeight="1">
      <c r="A107" s="85"/>
      <c r="B107" s="123" t="s">
        <v>216</v>
      </c>
      <c r="C107" s="123"/>
      <c r="D107" s="123"/>
      <c r="E107" s="123"/>
      <c r="F107" s="123"/>
      <c r="G107" s="91"/>
      <c r="H107" s="85"/>
      <c r="I107" s="85"/>
      <c r="J107" s="85"/>
      <c r="K107" s="89"/>
      <c r="L107" s="117"/>
      <c r="M107" s="80" t="s">
        <v>198</v>
      </c>
      <c r="N107" s="57"/>
      <c r="O107" s="57"/>
      <c r="P107" s="57"/>
      <c r="Q107" s="57">
        <v>10</v>
      </c>
      <c r="R107" s="57">
        <v>12</v>
      </c>
      <c r="S107" s="57">
        <v>10</v>
      </c>
      <c r="T107" s="57">
        <v>16</v>
      </c>
      <c r="U107" s="57"/>
    </row>
    <row r="108" spans="1:21" ht="30" customHeight="1">
      <c r="A108" s="85"/>
      <c r="B108" s="123" t="s">
        <v>225</v>
      </c>
      <c r="C108" s="123"/>
      <c r="D108" s="123"/>
      <c r="E108" s="123"/>
      <c r="F108" s="123"/>
      <c r="G108" s="123"/>
      <c r="H108" s="85"/>
      <c r="I108" s="85"/>
      <c r="J108" s="85"/>
      <c r="K108" s="89"/>
      <c r="L108" s="117"/>
      <c r="M108" s="80" t="s">
        <v>199</v>
      </c>
      <c r="N108" s="57"/>
      <c r="O108" s="57">
        <v>72</v>
      </c>
      <c r="P108" s="57">
        <v>30</v>
      </c>
      <c r="Q108" s="57">
        <v>42</v>
      </c>
      <c r="R108" s="57">
        <v>36</v>
      </c>
      <c r="S108" s="57">
        <v>36</v>
      </c>
      <c r="T108" s="57">
        <v>36</v>
      </c>
      <c r="U108" s="57"/>
    </row>
    <row r="109" spans="1:21" ht="42" customHeight="1">
      <c r="A109" s="85"/>
      <c r="B109" s="123" t="s">
        <v>226</v>
      </c>
      <c r="C109" s="149"/>
      <c r="D109" s="149"/>
      <c r="E109" s="149"/>
      <c r="F109" s="149"/>
      <c r="G109" s="149"/>
      <c r="H109" s="85"/>
      <c r="I109" s="85"/>
      <c r="J109" s="85"/>
      <c r="K109" s="89"/>
      <c r="L109" s="117"/>
      <c r="M109" s="80" t="s">
        <v>200</v>
      </c>
      <c r="N109" s="57"/>
      <c r="O109" s="57"/>
      <c r="P109" s="57">
        <v>12</v>
      </c>
      <c r="Q109" s="57">
        <v>26</v>
      </c>
      <c r="R109" s="57">
        <v>18</v>
      </c>
      <c r="S109" s="57">
        <v>20</v>
      </c>
      <c r="T109" s="57">
        <v>32</v>
      </c>
      <c r="U109" s="57"/>
    </row>
    <row r="110" spans="1:21" ht="25.5" customHeight="1">
      <c r="A110" s="85"/>
      <c r="B110" s="123" t="s">
        <v>227</v>
      </c>
      <c r="C110" s="123"/>
      <c r="D110" s="123"/>
      <c r="E110" s="123"/>
      <c r="F110" s="123"/>
      <c r="G110" s="85"/>
      <c r="H110" s="85"/>
      <c r="I110" s="85"/>
      <c r="J110" s="85"/>
      <c r="K110" s="89"/>
      <c r="L110" s="117"/>
      <c r="M110" s="80" t="s">
        <v>201</v>
      </c>
      <c r="N110" s="57">
        <v>612</v>
      </c>
      <c r="O110" s="57">
        <v>864</v>
      </c>
      <c r="P110" s="57">
        <v>612</v>
      </c>
      <c r="Q110" s="57">
        <v>882</v>
      </c>
      <c r="R110" s="57">
        <v>612</v>
      </c>
      <c r="S110" s="57">
        <v>882</v>
      </c>
      <c r="T110" s="57">
        <v>1116</v>
      </c>
      <c r="U110" s="57">
        <v>360</v>
      </c>
    </row>
    <row r="111" spans="1:21" ht="36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9"/>
      <c r="L111" s="117"/>
      <c r="M111" s="80" t="s">
        <v>202</v>
      </c>
      <c r="N111" s="57"/>
      <c r="O111" s="57">
        <v>4</v>
      </c>
      <c r="P111" s="57">
        <v>3</v>
      </c>
      <c r="Q111" s="57">
        <v>5</v>
      </c>
      <c r="R111" s="57">
        <v>3</v>
      </c>
      <c r="S111" s="57">
        <v>5</v>
      </c>
      <c r="T111" s="57">
        <v>6</v>
      </c>
      <c r="U111" s="57"/>
    </row>
    <row r="112" spans="1:21" ht="21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9"/>
      <c r="L112" s="117"/>
      <c r="M112" s="80" t="s">
        <v>188</v>
      </c>
      <c r="N112" s="57">
        <v>1</v>
      </c>
      <c r="O112" s="57"/>
      <c r="P112" s="57">
        <v>1</v>
      </c>
      <c r="Q112" s="57">
        <v>1</v>
      </c>
      <c r="R112" s="57">
        <v>1</v>
      </c>
      <c r="S112" s="57">
        <v>1</v>
      </c>
      <c r="T112" s="57"/>
      <c r="U112" s="57"/>
    </row>
    <row r="113" spans="1:21" ht="47.2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9"/>
      <c r="L113" s="117"/>
      <c r="M113" s="80" t="s">
        <v>190</v>
      </c>
      <c r="N113" s="57">
        <v>1</v>
      </c>
      <c r="O113" s="57">
        <v>10</v>
      </c>
      <c r="P113" s="57">
        <v>5</v>
      </c>
      <c r="Q113" s="57">
        <v>5</v>
      </c>
      <c r="R113" s="57">
        <v>2</v>
      </c>
      <c r="S113" s="57">
        <v>8</v>
      </c>
      <c r="T113" s="57">
        <v>9</v>
      </c>
      <c r="U113" s="57">
        <v>1</v>
      </c>
    </row>
    <row r="114" spans="1:19" ht="44.25" customHeight="1">
      <c r="A114" s="141" t="s">
        <v>17</v>
      </c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</row>
    <row r="115" spans="1:19" ht="37.5" customHeight="1">
      <c r="A115" s="141" t="s">
        <v>18</v>
      </c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</row>
    <row r="116" spans="1:19" ht="18.75" customHeight="1">
      <c r="A116" s="141" t="s">
        <v>74</v>
      </c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</row>
    <row r="117" spans="1:19" ht="25.5" customHeight="1">
      <c r="A117" s="141" t="s">
        <v>19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</row>
    <row r="118" spans="1:19" ht="12.75" customHeight="1">
      <c r="A118" s="141" t="s">
        <v>20</v>
      </c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</row>
    <row r="119" spans="1:19" ht="14.25" customHeight="1">
      <c r="A119" s="141" t="s">
        <v>72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</row>
    <row r="120" spans="1:19" ht="13.5" customHeight="1">
      <c r="A120" s="141" t="s">
        <v>73</v>
      </c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</row>
    <row r="121" spans="1:19" ht="25.5" customHeight="1">
      <c r="A121" s="141" t="s">
        <v>101</v>
      </c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</row>
    <row r="122" spans="1:19" ht="13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4" spans="1:19" ht="90.75" customHeight="1">
      <c r="A124" s="150" t="s">
        <v>100</v>
      </c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</row>
  </sheetData>
  <sheetProtection/>
  <mergeCells count="52">
    <mergeCell ref="B109:G109"/>
    <mergeCell ref="P4:Q4"/>
    <mergeCell ref="G2:M2"/>
    <mergeCell ref="A121:S121"/>
    <mergeCell ref="A124:S124"/>
    <mergeCell ref="A119:S119"/>
    <mergeCell ref="A120:S120"/>
    <mergeCell ref="A103:B103"/>
    <mergeCell ref="A117:S117"/>
    <mergeCell ref="D24:D25"/>
    <mergeCell ref="A118:S118"/>
    <mergeCell ref="A116:S116"/>
    <mergeCell ref="N4:O4"/>
    <mergeCell ref="T5:T8"/>
    <mergeCell ref="A98:A102"/>
    <mergeCell ref="A115:S115"/>
    <mergeCell ref="A114:S114"/>
    <mergeCell ref="A97:B97"/>
    <mergeCell ref="A1:A8"/>
    <mergeCell ref="B1:B8"/>
    <mergeCell ref="R4:S4"/>
    <mergeCell ref="N1:U3"/>
    <mergeCell ref="T4:U4"/>
    <mergeCell ref="R5:R8"/>
    <mergeCell ref="S5:S8"/>
    <mergeCell ref="L3:L8"/>
    <mergeCell ref="B110:F110"/>
    <mergeCell ref="F2:F8"/>
    <mergeCell ref="I5:I8"/>
    <mergeCell ref="L104:L113"/>
    <mergeCell ref="A10:B10"/>
    <mergeCell ref="G3:J3"/>
    <mergeCell ref="K3:K8"/>
    <mergeCell ref="J5:J8"/>
    <mergeCell ref="H5:H8"/>
    <mergeCell ref="B108:G108"/>
    <mergeCell ref="B107:F107"/>
    <mergeCell ref="G4:G8"/>
    <mergeCell ref="F1:M1"/>
    <mergeCell ref="E1:E8"/>
    <mergeCell ref="M3:M8"/>
    <mergeCell ref="U5:U8"/>
    <mergeCell ref="N5:N8"/>
    <mergeCell ref="O5:O8"/>
    <mergeCell ref="P5:P8"/>
    <mergeCell ref="Q5:Q8"/>
    <mergeCell ref="H4:J4"/>
    <mergeCell ref="C1:D2"/>
    <mergeCell ref="C3:C8"/>
    <mergeCell ref="D3:D8"/>
    <mergeCell ref="B105:I105"/>
    <mergeCell ref="B106:F10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5"/>
  <legacyDrawing r:id="rId4"/>
  <oleObjects>
    <oleObject progId="Equation.3" shapeId="604809" r:id="rId1"/>
    <oleObject progId="Equation.3" shapeId="606266" r:id="rId2"/>
    <oleObject progId="Equation.3" shapeId="293770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Горбунов</cp:lastModifiedBy>
  <cp:lastPrinted>2018-12-27T05:46:19Z</cp:lastPrinted>
  <dcterms:created xsi:type="dcterms:W3CDTF">1996-10-08T23:32:33Z</dcterms:created>
  <dcterms:modified xsi:type="dcterms:W3CDTF">2018-12-29T12:14:54Z</dcterms:modified>
  <cp:category/>
  <cp:version/>
  <cp:contentType/>
  <cp:contentStatus/>
</cp:coreProperties>
</file>