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'Лист1'!$A$1:$BF$54</definedName>
  </definedNames>
  <calcPr fullCalcOnLoad="1"/>
</workbook>
</file>

<file path=xl/sharedStrings.xml><?xml version="1.0" encoding="utf-8"?>
<sst xmlns="http://schemas.openxmlformats.org/spreadsheetml/2006/main" count="220" uniqueCount="135">
  <si>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</si>
  <si>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</si>
  <si>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</si>
  <si>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</si>
  <si>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</si>
  <si>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</si>
  <si>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</si>
  <si>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</si>
  <si>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</si>
  <si>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</si>
  <si>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</si>
  <si>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</si>
  <si>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Порядковые номера недель учебного года</t>
  </si>
  <si>
    <t>Иностранный язык</t>
  </si>
  <si>
    <t>История</t>
  </si>
  <si>
    <t>Математика</t>
  </si>
  <si>
    <t>обяз.уч.</t>
  </si>
  <si>
    <t>сам.р.с.</t>
  </si>
  <si>
    <t>29 сент. - 05окт.</t>
  </si>
  <si>
    <t>ОГСЭ.00</t>
  </si>
  <si>
    <t>Общий гуманитарный и социально-экономический цикл</t>
  </si>
  <si>
    <t>ОГСЭ. 02</t>
  </si>
  <si>
    <t xml:space="preserve"> Физическая культура </t>
  </si>
  <si>
    <t>ОГСЭ. 04</t>
  </si>
  <si>
    <t>ОГСЭ. 05</t>
  </si>
  <si>
    <t>Русский язык и культура речи</t>
  </si>
  <si>
    <t>ЕН. 00</t>
  </si>
  <si>
    <t>Математический и общий естественнонаучный цикл</t>
  </si>
  <si>
    <t>ЕН. 01</t>
  </si>
  <si>
    <t>ЕН. 02</t>
  </si>
  <si>
    <t>Информационные технологии в профессиональной деятельности</t>
  </si>
  <si>
    <t>П. 00</t>
  </si>
  <si>
    <t>ОП. 00</t>
  </si>
  <si>
    <t>Общепрофессиональные дисциплины</t>
  </si>
  <si>
    <t>ОП. 01</t>
  </si>
  <si>
    <t>Экономика организации</t>
  </si>
  <si>
    <t>ОП. 02</t>
  </si>
  <si>
    <t>ОП. 03</t>
  </si>
  <si>
    <t>Менеджмент</t>
  </si>
  <si>
    <t>ОП. 04</t>
  </si>
  <si>
    <t>Документационное обеспечение управления</t>
  </si>
  <si>
    <t>ОП. 08</t>
  </si>
  <si>
    <t>Основы бухгалтерского учета</t>
  </si>
  <si>
    <t>ОП. 10</t>
  </si>
  <si>
    <t>Безопасность жизнедеятельности</t>
  </si>
  <si>
    <t>Индекс</t>
  </si>
  <si>
    <t>Виды учебной нагрузки</t>
  </si>
  <si>
    <t>ПМ. 00</t>
  </si>
  <si>
    <t>Профессиональные модули</t>
  </si>
  <si>
    <t>ПМ. 01</t>
  </si>
  <si>
    <t>МДК. 01. 01</t>
  </si>
  <si>
    <t>ОП. 12</t>
  </si>
  <si>
    <t xml:space="preserve"> Документирование хозяйственных операций и ведение бухгалтерского учета имущества организации</t>
  </si>
  <si>
    <t xml:space="preserve"> Практические основы бухгалтерского учета имущества организации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</si>
  <si>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</si>
  <si>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</si>
  <si>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</si>
  <si>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 06</t>
  </si>
  <si>
    <t>Основы экономической теории</t>
  </si>
  <si>
    <t>Организация и технология отрасли</t>
  </si>
  <si>
    <t>Статистика</t>
  </si>
  <si>
    <t>27 окт. - 2 нояб.</t>
  </si>
  <si>
    <t>29 дек. - 4янв.</t>
  </si>
  <si>
    <t>26 янв. - 1  фев.</t>
  </si>
  <si>
    <t>Наименование  циклов, разделов, дисциплин, профессиональных модулей, МДК, практик</t>
  </si>
  <si>
    <t xml:space="preserve">Календарный учебный график </t>
  </si>
  <si>
    <t xml:space="preserve">Профессиональный цикл </t>
  </si>
  <si>
    <t xml:space="preserve">Курс </t>
  </si>
  <si>
    <t>01 сент. - 07 сент.</t>
  </si>
  <si>
    <t>1 дек. - 7 дек.</t>
  </si>
  <si>
    <t>Всего часов</t>
  </si>
  <si>
    <t>8 сент. - 14 сент.</t>
  </si>
  <si>
    <t>15 сент. - 21 сент.</t>
  </si>
  <si>
    <t>22 сент. - 28 сент.</t>
  </si>
  <si>
    <t>6 окт. - 12 окт.</t>
  </si>
  <si>
    <t>13 окт. - 19 окт.</t>
  </si>
  <si>
    <t>20 окт. - 26 окт.</t>
  </si>
  <si>
    <t>3 нояб. - 9 нояб.</t>
  </si>
  <si>
    <t>10 нояб. - 16 нояб.</t>
  </si>
  <si>
    <t>17 нояб. - 23 нояб.</t>
  </si>
  <si>
    <t>24 нояб. - 30 нояб.</t>
  </si>
  <si>
    <t>8 дек. - 14 дек.</t>
  </si>
  <si>
    <t>15 дек. - 21 дек.</t>
  </si>
  <si>
    <t>22 дек. - 28 дек.</t>
  </si>
  <si>
    <t>5 янв. - 11 янв.</t>
  </si>
  <si>
    <t>12 янв. - 18 янв.</t>
  </si>
  <si>
    <t>19 янв. - 25 янв.</t>
  </si>
  <si>
    <t>2 фев. - 8 фев.</t>
  </si>
  <si>
    <t>9 фев. - 15 фев.</t>
  </si>
  <si>
    <t>16 фев. - 22 фев.</t>
  </si>
  <si>
    <t>/0</t>
  </si>
  <si>
    <t>23 фев. - 01 марта</t>
  </si>
  <si>
    <t>30 марта. - 05 апр.</t>
  </si>
  <si>
    <t>27 апр. - 3 мая</t>
  </si>
  <si>
    <t>1 июня - 7 июня</t>
  </si>
  <si>
    <t>29 июня - 5 июля</t>
  </si>
  <si>
    <t>27 июл. - 2 авг.</t>
  </si>
  <si>
    <t>31 авг. - 6 сент.</t>
  </si>
  <si>
    <t>2 марта - 8 марта</t>
  </si>
  <si>
    <t>9 марта - 15 марта</t>
  </si>
  <si>
    <t>16 марта - 22 марта</t>
  </si>
  <si>
    <t>23 марта - 29 марта.</t>
  </si>
  <si>
    <t>6 апр. - 12 апр.</t>
  </si>
  <si>
    <t>13 апр. - 19 апр.</t>
  </si>
  <si>
    <t>20 апр. - 26 апр.</t>
  </si>
  <si>
    <t>4 мая - 10 мая</t>
  </si>
  <si>
    <t>11 мая - 17 мая</t>
  </si>
  <si>
    <t>18 мая - 24 мая</t>
  </si>
  <si>
    <t>25 мая - 31 мая</t>
  </si>
  <si>
    <t>8 июня - 14 июня</t>
  </si>
  <si>
    <t>15 июня - 21 июня</t>
  </si>
  <si>
    <t>22 июня - 28 июня</t>
  </si>
  <si>
    <t>6 июля - 12 июля</t>
  </si>
  <si>
    <t>13 июля - 19 июля</t>
  </si>
  <si>
    <t>20 июля - 26 июля</t>
  </si>
  <si>
    <t>3 авг. - 9 авг.</t>
  </si>
  <si>
    <t>10 авг. - 16 авг.</t>
  </si>
  <si>
    <t>17 авг. - 23 авг.</t>
  </si>
  <si>
    <t>24 авг. - 30 авг.</t>
  </si>
  <si>
    <t>Налоговое право</t>
  </si>
  <si>
    <t>ПП. 01</t>
  </si>
  <si>
    <t xml:space="preserve"> Производственная практика</t>
  </si>
  <si>
    <t>ОП. 15</t>
  </si>
  <si>
    <t>ОП. 18</t>
  </si>
  <si>
    <t>Учебная практика</t>
  </si>
  <si>
    <t>УП.01</t>
  </si>
  <si>
    <t>/1</t>
  </si>
  <si>
    <t>/2</t>
  </si>
  <si>
    <t>/3</t>
  </si>
  <si>
    <t>/4</t>
  </si>
  <si>
    <t>/5</t>
  </si>
  <si>
    <t>/6</t>
  </si>
  <si>
    <t>/7</t>
  </si>
  <si>
    <t>/8</t>
  </si>
  <si>
    <t>/9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</si>
</sst>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textRotation="90" wrapText="1"/>
    </xf>
    <xf numFmtId="173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173" fontId="6" fillId="0" borderId="12" xfId="0" applyNumberFormat="1" applyFont="1" applyFill="1" applyBorder="1" applyAlignment="1">
      <alignment horizontal="center" vertical="center" textRotation="90" wrapText="1"/>
    </xf>
    <xf numFmtId="173" fontId="6" fillId="0" borderId="13" xfId="0" applyNumberFormat="1" applyFont="1" applyFill="1" applyBorder="1" applyAlignment="1">
      <alignment horizontal="center" vertical="center" textRotation="90" wrapText="1"/>
    </xf>
    <xf numFmtId="173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21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41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textRotation="90"/>
    </xf>
    <xf numFmtId="0" fontId="4" fillId="0" borderId="5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173" fontId="5" fillId="0" borderId="49" xfId="0" applyNumberFormat="1" applyFont="1" applyFill="1" applyBorder="1" applyAlignment="1">
      <alignment horizontal="center" vertical="center" textRotation="90" wrapText="1"/>
    </xf>
    <xf numFmtId="173" fontId="5" fillId="0" borderId="50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 textRotation="90" wrapText="1"/>
    </xf>
    <xf numFmtId="0" fontId="4" fillId="0" borderId="51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tabSelected="1" view="pageBreakPreview" zoomScale="60" zoomScaleNormal="75" zoomScalePageLayoutView="0" workbookViewId="0" topLeftCell="A4">
      <selection activeCell="AS50" sqref="AS50"/>
    </sheetView>
  </sheetViews>
  <sheetFormatPr defaultColWidth="9.140625" defaultRowHeight="15"/>
  <cols>
    <col min="1" max="1" width="6.140625" style="19" customWidth="1"/>
    <col min="2" max="2" width="15.57421875" style="19" customWidth="1"/>
    <col min="3" max="3" width="47.7109375" style="19" customWidth="1"/>
    <col min="4" max="4" width="10.28125" style="19" customWidth="1"/>
    <col min="5" max="21" width="4.140625" style="19" customWidth="1"/>
    <col min="22" max="23" width="3.421875" style="19" customWidth="1"/>
    <col min="24" max="47" width="4.140625" style="19" customWidth="1"/>
    <col min="48" max="48" width="3.7109375" style="19" customWidth="1"/>
    <col min="49" max="57" width="3.28125" style="19" customWidth="1"/>
    <col min="58" max="58" width="10.00390625" style="19" customWidth="1"/>
    <col min="59" max="16384" width="9.140625" style="19" customWidth="1"/>
  </cols>
  <sheetData>
    <row r="1" spans="1:58" ht="32.25" customHeight="1" thickBot="1">
      <c r="A1" s="16"/>
      <c r="B1" s="16"/>
      <c r="C1" s="17" t="s">
        <v>65</v>
      </c>
      <c r="D1" s="16"/>
      <c r="E1" s="16"/>
      <c r="F1" s="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</row>
    <row r="2" spans="1:58" ht="19.5" customHeight="1" thickBot="1">
      <c r="A2" s="82" t="s">
        <v>67</v>
      </c>
      <c r="B2" s="85" t="s">
        <v>45</v>
      </c>
      <c r="C2" s="87" t="s">
        <v>64</v>
      </c>
      <c r="D2" s="89" t="s">
        <v>46</v>
      </c>
      <c r="E2" s="80" t="s">
        <v>68</v>
      </c>
      <c r="F2" s="75" t="s">
        <v>0</v>
      </c>
      <c r="G2" s="75"/>
      <c r="H2" s="75"/>
      <c r="I2" s="68" t="s">
        <v>18</v>
      </c>
      <c r="J2" s="72" t="s">
        <v>1</v>
      </c>
      <c r="K2" s="72"/>
      <c r="L2" s="72"/>
      <c r="M2" s="73" t="s">
        <v>61</v>
      </c>
      <c r="N2" s="78" t="s">
        <v>2</v>
      </c>
      <c r="O2" s="72"/>
      <c r="P2" s="72"/>
      <c r="Q2" s="79"/>
      <c r="R2" s="76" t="s">
        <v>69</v>
      </c>
      <c r="S2" s="72" t="s">
        <v>3</v>
      </c>
      <c r="T2" s="72"/>
      <c r="U2" s="79"/>
      <c r="V2" s="68" t="s">
        <v>62</v>
      </c>
      <c r="W2" s="72" t="s">
        <v>4</v>
      </c>
      <c r="X2" s="72"/>
      <c r="Y2" s="72"/>
      <c r="Z2" s="68" t="s">
        <v>63</v>
      </c>
      <c r="AA2" s="78" t="s">
        <v>5</v>
      </c>
      <c r="AB2" s="72"/>
      <c r="AC2" s="72"/>
      <c r="AD2" s="76" t="s">
        <v>91</v>
      </c>
      <c r="AE2" s="78" t="s">
        <v>6</v>
      </c>
      <c r="AF2" s="72"/>
      <c r="AG2" s="72"/>
      <c r="AH2" s="79"/>
      <c r="AI2" s="68" t="s">
        <v>92</v>
      </c>
      <c r="AJ2" s="72" t="s">
        <v>7</v>
      </c>
      <c r="AK2" s="72"/>
      <c r="AL2" s="72"/>
      <c r="AM2" s="68" t="s">
        <v>93</v>
      </c>
      <c r="AN2" s="72" t="s">
        <v>8</v>
      </c>
      <c r="AO2" s="72"/>
      <c r="AP2" s="72"/>
      <c r="AQ2" s="72"/>
      <c r="AR2" s="68" t="s">
        <v>94</v>
      </c>
      <c r="AS2" s="72" t="s">
        <v>9</v>
      </c>
      <c r="AT2" s="72"/>
      <c r="AU2" s="72"/>
      <c r="AV2" s="68" t="s">
        <v>95</v>
      </c>
      <c r="AW2" s="72" t="s">
        <v>10</v>
      </c>
      <c r="AX2" s="72"/>
      <c r="AY2" s="72"/>
      <c r="AZ2" s="73" t="s">
        <v>96</v>
      </c>
      <c r="BA2" s="75" t="s">
        <v>11</v>
      </c>
      <c r="BB2" s="75"/>
      <c r="BC2" s="75"/>
      <c r="BD2" s="75"/>
      <c r="BE2" s="73" t="s">
        <v>97</v>
      </c>
      <c r="BF2" s="70" t="s">
        <v>70</v>
      </c>
    </row>
    <row r="3" spans="1:58" ht="131.25" customHeight="1" thickBot="1">
      <c r="A3" s="83"/>
      <c r="B3" s="86"/>
      <c r="C3" s="88"/>
      <c r="D3" s="90"/>
      <c r="E3" s="81"/>
      <c r="F3" s="1" t="s">
        <v>71</v>
      </c>
      <c r="G3" s="2" t="s">
        <v>72</v>
      </c>
      <c r="H3" s="1" t="s">
        <v>73</v>
      </c>
      <c r="I3" s="69"/>
      <c r="J3" s="3" t="s">
        <v>74</v>
      </c>
      <c r="K3" s="4" t="s">
        <v>75</v>
      </c>
      <c r="L3" s="5" t="s">
        <v>76</v>
      </c>
      <c r="M3" s="74"/>
      <c r="N3" s="6" t="s">
        <v>77</v>
      </c>
      <c r="O3" s="7" t="s">
        <v>78</v>
      </c>
      <c r="P3" s="7" t="s">
        <v>79</v>
      </c>
      <c r="Q3" s="8" t="s">
        <v>80</v>
      </c>
      <c r="R3" s="77"/>
      <c r="S3" s="1" t="s">
        <v>81</v>
      </c>
      <c r="T3" s="2" t="s">
        <v>82</v>
      </c>
      <c r="U3" s="1" t="s">
        <v>83</v>
      </c>
      <c r="V3" s="69"/>
      <c r="W3" s="1" t="s">
        <v>84</v>
      </c>
      <c r="X3" s="9" t="s">
        <v>85</v>
      </c>
      <c r="Y3" s="10" t="s">
        <v>86</v>
      </c>
      <c r="Z3" s="69"/>
      <c r="AA3" s="11" t="s">
        <v>87</v>
      </c>
      <c r="AB3" s="1" t="s">
        <v>88</v>
      </c>
      <c r="AC3" s="9" t="s">
        <v>89</v>
      </c>
      <c r="AD3" s="77"/>
      <c r="AE3" s="12" t="s">
        <v>98</v>
      </c>
      <c r="AF3" s="7" t="s">
        <v>99</v>
      </c>
      <c r="AG3" s="4" t="s">
        <v>100</v>
      </c>
      <c r="AH3" s="5" t="s">
        <v>101</v>
      </c>
      <c r="AI3" s="69"/>
      <c r="AJ3" s="3" t="s">
        <v>102</v>
      </c>
      <c r="AK3" s="4" t="s">
        <v>103</v>
      </c>
      <c r="AL3" s="5" t="s">
        <v>104</v>
      </c>
      <c r="AM3" s="69"/>
      <c r="AN3" s="13" t="s">
        <v>105</v>
      </c>
      <c r="AO3" s="13" t="s">
        <v>106</v>
      </c>
      <c r="AP3" s="13" t="s">
        <v>107</v>
      </c>
      <c r="AQ3" s="13" t="s">
        <v>108</v>
      </c>
      <c r="AR3" s="69"/>
      <c r="AS3" s="13" t="s">
        <v>109</v>
      </c>
      <c r="AT3" s="13" t="s">
        <v>110</v>
      </c>
      <c r="AU3" s="13" t="s">
        <v>111</v>
      </c>
      <c r="AV3" s="69"/>
      <c r="AW3" s="13" t="s">
        <v>112</v>
      </c>
      <c r="AX3" s="13" t="s">
        <v>113</v>
      </c>
      <c r="AY3" s="13" t="s">
        <v>114</v>
      </c>
      <c r="AZ3" s="74"/>
      <c r="BA3" s="13" t="s">
        <v>115</v>
      </c>
      <c r="BB3" s="13" t="s">
        <v>116</v>
      </c>
      <c r="BC3" s="13" t="s">
        <v>117</v>
      </c>
      <c r="BD3" s="13" t="s">
        <v>118</v>
      </c>
      <c r="BE3" s="74"/>
      <c r="BF3" s="71"/>
    </row>
    <row r="4" spans="1:58" ht="19.5" thickBot="1">
      <c r="A4" s="83"/>
      <c r="B4" s="86"/>
      <c r="C4" s="88"/>
      <c r="D4" s="90"/>
      <c r="E4" s="111" t="s">
        <v>12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2"/>
      <c r="BF4" s="71"/>
    </row>
    <row r="5" spans="1:58" ht="22.5" thickBot="1">
      <c r="A5" s="84"/>
      <c r="B5" s="86"/>
      <c r="C5" s="88"/>
      <c r="D5" s="90"/>
      <c r="E5" s="53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29</v>
      </c>
      <c r="AH5" s="14">
        <v>30</v>
      </c>
      <c r="AI5" s="14">
        <v>31</v>
      </c>
      <c r="AJ5" s="14">
        <v>32</v>
      </c>
      <c r="AK5" s="14">
        <v>33</v>
      </c>
      <c r="AL5" s="14">
        <v>34</v>
      </c>
      <c r="AM5" s="14">
        <v>35</v>
      </c>
      <c r="AN5" s="14">
        <v>36</v>
      </c>
      <c r="AO5" s="14">
        <v>37</v>
      </c>
      <c r="AP5" s="14">
        <v>38</v>
      </c>
      <c r="AQ5" s="14">
        <v>39</v>
      </c>
      <c r="AR5" s="14">
        <v>40</v>
      </c>
      <c r="AS5" s="14">
        <v>41</v>
      </c>
      <c r="AT5" s="14">
        <v>42</v>
      </c>
      <c r="AU5" s="14">
        <v>43</v>
      </c>
      <c r="AV5" s="14">
        <v>44</v>
      </c>
      <c r="AW5" s="14">
        <v>45</v>
      </c>
      <c r="AX5" s="14">
        <v>46</v>
      </c>
      <c r="AY5" s="14">
        <v>47</v>
      </c>
      <c r="AZ5" s="14">
        <v>48</v>
      </c>
      <c r="BA5" s="14">
        <v>49</v>
      </c>
      <c r="BB5" s="14">
        <v>50</v>
      </c>
      <c r="BC5" s="14">
        <v>51</v>
      </c>
      <c r="BD5" s="15">
        <v>52</v>
      </c>
      <c r="BE5" s="15">
        <v>53</v>
      </c>
      <c r="BF5" s="71"/>
    </row>
    <row r="6" spans="1:58" ht="18.75">
      <c r="A6" s="82">
        <v>2</v>
      </c>
      <c r="B6" s="100" t="s">
        <v>19</v>
      </c>
      <c r="C6" s="102" t="s">
        <v>20</v>
      </c>
      <c r="D6" s="22" t="s">
        <v>16</v>
      </c>
      <c r="E6" s="42">
        <f>E8+E10+E12+E14</f>
        <v>10</v>
      </c>
      <c r="F6" s="20">
        <f aca="true" t="shared" si="0" ref="F6:AU6">F8+F10+F12+F14</f>
        <v>12</v>
      </c>
      <c r="G6" s="20">
        <f t="shared" si="0"/>
        <v>10</v>
      </c>
      <c r="H6" s="20">
        <f t="shared" si="0"/>
        <v>12</v>
      </c>
      <c r="I6" s="20">
        <f t="shared" si="0"/>
        <v>10</v>
      </c>
      <c r="J6" s="20">
        <f t="shared" si="0"/>
        <v>12</v>
      </c>
      <c r="K6" s="20">
        <f t="shared" si="0"/>
        <v>10</v>
      </c>
      <c r="L6" s="20">
        <f t="shared" si="0"/>
        <v>12</v>
      </c>
      <c r="M6" s="20">
        <f t="shared" si="0"/>
        <v>12</v>
      </c>
      <c r="N6" s="20">
        <f t="shared" si="0"/>
        <v>12</v>
      </c>
      <c r="O6" s="20">
        <f t="shared" si="0"/>
        <v>12</v>
      </c>
      <c r="P6" s="20">
        <f t="shared" si="0"/>
        <v>12</v>
      </c>
      <c r="Q6" s="20">
        <f t="shared" si="0"/>
        <v>12</v>
      </c>
      <c r="R6" s="20">
        <f t="shared" si="0"/>
        <v>12</v>
      </c>
      <c r="S6" s="20">
        <f t="shared" si="0"/>
        <v>8</v>
      </c>
      <c r="T6" s="20">
        <f t="shared" si="0"/>
        <v>8</v>
      </c>
      <c r="U6" s="37">
        <f t="shared" si="0"/>
        <v>0</v>
      </c>
      <c r="V6" s="47">
        <v>0</v>
      </c>
      <c r="W6" s="22">
        <v>0</v>
      </c>
      <c r="X6" s="42">
        <f t="shared" si="0"/>
        <v>4</v>
      </c>
      <c r="Y6" s="20">
        <f t="shared" si="0"/>
        <v>4</v>
      </c>
      <c r="Z6" s="20">
        <f t="shared" si="0"/>
        <v>4</v>
      </c>
      <c r="AA6" s="20">
        <f t="shared" si="0"/>
        <v>4</v>
      </c>
      <c r="AB6" s="20">
        <f t="shared" si="0"/>
        <v>4</v>
      </c>
      <c r="AC6" s="20">
        <f t="shared" si="0"/>
        <v>4</v>
      </c>
      <c r="AD6" s="20">
        <f t="shared" si="0"/>
        <v>4</v>
      </c>
      <c r="AE6" s="20">
        <f t="shared" si="0"/>
        <v>4</v>
      </c>
      <c r="AF6" s="20">
        <f t="shared" si="0"/>
        <v>4</v>
      </c>
      <c r="AG6" s="20">
        <f t="shared" si="0"/>
        <v>4</v>
      </c>
      <c r="AH6" s="20">
        <f t="shared" si="0"/>
        <v>4</v>
      </c>
      <c r="AI6" s="20">
        <f t="shared" si="0"/>
        <v>4</v>
      </c>
      <c r="AJ6" s="20">
        <f t="shared" si="0"/>
        <v>4</v>
      </c>
      <c r="AK6" s="20">
        <f t="shared" si="0"/>
        <v>4</v>
      </c>
      <c r="AL6" s="20">
        <f t="shared" si="0"/>
        <v>4</v>
      </c>
      <c r="AM6" s="20">
        <f t="shared" si="0"/>
        <v>4</v>
      </c>
      <c r="AN6" s="20">
        <f t="shared" si="0"/>
        <v>4</v>
      </c>
      <c r="AO6" s="20">
        <f t="shared" si="0"/>
        <v>4</v>
      </c>
      <c r="AP6" s="20">
        <f t="shared" si="0"/>
        <v>4</v>
      </c>
      <c r="AQ6" s="20">
        <f t="shared" si="0"/>
        <v>2</v>
      </c>
      <c r="AR6" s="20">
        <f t="shared" si="0"/>
        <v>4</v>
      </c>
      <c r="AS6" s="20">
        <f t="shared" si="0"/>
        <v>0</v>
      </c>
      <c r="AT6" s="20">
        <f t="shared" si="0"/>
        <v>0</v>
      </c>
      <c r="AU6" s="20">
        <f t="shared" si="0"/>
        <v>0</v>
      </c>
      <c r="AV6" s="21" t="s">
        <v>90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/>
      <c r="BF6" s="22">
        <f>BF8+BF10+BF12+BF14</f>
        <v>258</v>
      </c>
    </row>
    <row r="7" spans="1:58" ht="19.5" thickBot="1">
      <c r="A7" s="83"/>
      <c r="B7" s="101"/>
      <c r="C7" s="103"/>
      <c r="D7" s="24" t="s">
        <v>17</v>
      </c>
      <c r="E7" s="43">
        <f>E9+E11+E13+E15</f>
        <v>5</v>
      </c>
      <c r="F7" s="23">
        <f aca="true" t="shared" si="1" ref="F7:BF7">F9+F11+F13+F15</f>
        <v>6</v>
      </c>
      <c r="G7" s="23">
        <f t="shared" si="1"/>
        <v>5</v>
      </c>
      <c r="H7" s="23">
        <f t="shared" si="1"/>
        <v>6</v>
      </c>
      <c r="I7" s="23">
        <f t="shared" si="1"/>
        <v>5</v>
      </c>
      <c r="J7" s="23">
        <f t="shared" si="1"/>
        <v>6</v>
      </c>
      <c r="K7" s="23">
        <f t="shared" si="1"/>
        <v>5</v>
      </c>
      <c r="L7" s="23">
        <f t="shared" si="1"/>
        <v>6</v>
      </c>
      <c r="M7" s="23">
        <f t="shared" si="1"/>
        <v>5</v>
      </c>
      <c r="N7" s="23">
        <f t="shared" si="1"/>
        <v>6</v>
      </c>
      <c r="O7" s="23">
        <f t="shared" si="1"/>
        <v>5</v>
      </c>
      <c r="P7" s="23">
        <f t="shared" si="1"/>
        <v>6</v>
      </c>
      <c r="Q7" s="23">
        <f t="shared" si="1"/>
        <v>5</v>
      </c>
      <c r="R7" s="23">
        <f t="shared" si="1"/>
        <v>6</v>
      </c>
      <c r="S7" s="23">
        <f t="shared" si="1"/>
        <v>5</v>
      </c>
      <c r="T7" s="23">
        <f t="shared" si="1"/>
        <v>6</v>
      </c>
      <c r="U7" s="38">
        <f t="shared" si="1"/>
        <v>0</v>
      </c>
      <c r="V7" s="48">
        <v>0</v>
      </c>
      <c r="W7" s="24">
        <v>0</v>
      </c>
      <c r="X7" s="43">
        <f t="shared" si="1"/>
        <v>2</v>
      </c>
      <c r="Y7" s="23">
        <f t="shared" si="1"/>
        <v>2</v>
      </c>
      <c r="Z7" s="23">
        <f t="shared" si="1"/>
        <v>2</v>
      </c>
      <c r="AA7" s="23">
        <f t="shared" si="1"/>
        <v>2</v>
      </c>
      <c r="AB7" s="23">
        <f t="shared" si="1"/>
        <v>2</v>
      </c>
      <c r="AC7" s="23">
        <f t="shared" si="1"/>
        <v>2</v>
      </c>
      <c r="AD7" s="23">
        <f t="shared" si="1"/>
        <v>2</v>
      </c>
      <c r="AE7" s="23">
        <f t="shared" si="1"/>
        <v>2</v>
      </c>
      <c r="AF7" s="23">
        <f t="shared" si="1"/>
        <v>2</v>
      </c>
      <c r="AG7" s="23">
        <f t="shared" si="1"/>
        <v>2</v>
      </c>
      <c r="AH7" s="23">
        <f t="shared" si="1"/>
        <v>2</v>
      </c>
      <c r="AI7" s="23">
        <f t="shared" si="1"/>
        <v>2</v>
      </c>
      <c r="AJ7" s="23">
        <f t="shared" si="1"/>
        <v>2</v>
      </c>
      <c r="AK7" s="23">
        <f t="shared" si="1"/>
        <v>2</v>
      </c>
      <c r="AL7" s="23">
        <f t="shared" si="1"/>
        <v>2</v>
      </c>
      <c r="AM7" s="23">
        <f t="shared" si="1"/>
        <v>2</v>
      </c>
      <c r="AN7" s="23">
        <f t="shared" si="1"/>
        <v>2</v>
      </c>
      <c r="AO7" s="23">
        <f t="shared" si="1"/>
        <v>2</v>
      </c>
      <c r="AP7" s="23">
        <f t="shared" si="1"/>
        <v>2</v>
      </c>
      <c r="AQ7" s="23">
        <f t="shared" si="1"/>
        <v>0</v>
      </c>
      <c r="AR7" s="23">
        <f t="shared" si="1"/>
        <v>2</v>
      </c>
      <c r="AS7" s="23">
        <f t="shared" si="1"/>
        <v>0</v>
      </c>
      <c r="AT7" s="23">
        <f t="shared" si="1"/>
        <v>0</v>
      </c>
      <c r="AU7" s="23">
        <f t="shared" si="1"/>
        <v>0</v>
      </c>
      <c r="AV7" s="35" t="s">
        <v>90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/>
      <c r="BF7" s="24">
        <f t="shared" si="1"/>
        <v>128</v>
      </c>
    </row>
    <row r="8" spans="1:58" ht="18.75">
      <c r="A8" s="83"/>
      <c r="B8" s="106" t="s">
        <v>21</v>
      </c>
      <c r="C8" s="113" t="s">
        <v>14</v>
      </c>
      <c r="D8" s="50" t="s">
        <v>16</v>
      </c>
      <c r="E8" s="44">
        <v>2</v>
      </c>
      <c r="F8" s="28">
        <v>4</v>
      </c>
      <c r="G8" s="28">
        <v>2</v>
      </c>
      <c r="H8" s="28">
        <v>4</v>
      </c>
      <c r="I8" s="28">
        <v>2</v>
      </c>
      <c r="J8" s="28">
        <v>4</v>
      </c>
      <c r="K8" s="28">
        <v>2</v>
      </c>
      <c r="L8" s="28">
        <v>4</v>
      </c>
      <c r="M8" s="28">
        <v>4</v>
      </c>
      <c r="N8" s="28">
        <v>4</v>
      </c>
      <c r="O8" s="28">
        <v>4</v>
      </c>
      <c r="P8" s="28">
        <v>4</v>
      </c>
      <c r="Q8" s="28">
        <v>4</v>
      </c>
      <c r="R8" s="28">
        <v>4</v>
      </c>
      <c r="S8" s="28"/>
      <c r="T8" s="28"/>
      <c r="U8" s="39"/>
      <c r="V8" s="49">
        <v>0</v>
      </c>
      <c r="W8" s="50">
        <v>0</v>
      </c>
      <c r="X8" s="44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36" t="s">
        <v>90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/>
      <c r="BF8" s="50">
        <f aca="true" t="shared" si="2" ref="BF8:BF15">SUM(E8:BE8)</f>
        <v>48</v>
      </c>
    </row>
    <row r="9" spans="1:58" ht="18.75">
      <c r="A9" s="83"/>
      <c r="B9" s="107"/>
      <c r="C9" s="104"/>
      <c r="D9" s="34" t="s">
        <v>17</v>
      </c>
      <c r="E9" s="45">
        <v>1</v>
      </c>
      <c r="F9" s="27">
        <v>1</v>
      </c>
      <c r="G9" s="27">
        <v>1</v>
      </c>
      <c r="H9" s="27">
        <v>1</v>
      </c>
      <c r="I9" s="27"/>
      <c r="J9" s="27">
        <v>1</v>
      </c>
      <c r="K9" s="27"/>
      <c r="L9" s="27">
        <v>1</v>
      </c>
      <c r="M9" s="27"/>
      <c r="N9" s="27">
        <v>1</v>
      </c>
      <c r="O9" s="27"/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40"/>
      <c r="V9" s="51">
        <v>0</v>
      </c>
      <c r="W9" s="34">
        <v>0</v>
      </c>
      <c r="X9" s="45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31" t="s">
        <v>90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/>
      <c r="BF9" s="34">
        <f t="shared" si="2"/>
        <v>12</v>
      </c>
    </row>
    <row r="10" spans="1:58" ht="18.75">
      <c r="A10" s="83"/>
      <c r="B10" s="107" t="s">
        <v>23</v>
      </c>
      <c r="C10" s="104" t="s">
        <v>13</v>
      </c>
      <c r="D10" s="34" t="s">
        <v>16</v>
      </c>
      <c r="E10" s="45">
        <v>2</v>
      </c>
      <c r="F10" s="27">
        <v>2</v>
      </c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>
        <v>2</v>
      </c>
      <c r="M10" s="27">
        <v>2</v>
      </c>
      <c r="N10" s="27">
        <v>2</v>
      </c>
      <c r="O10" s="27">
        <v>2</v>
      </c>
      <c r="P10" s="27">
        <v>2</v>
      </c>
      <c r="Q10" s="27">
        <v>2</v>
      </c>
      <c r="R10" s="27">
        <v>2</v>
      </c>
      <c r="S10" s="27">
        <v>2</v>
      </c>
      <c r="T10" s="27">
        <v>2</v>
      </c>
      <c r="U10" s="40"/>
      <c r="V10" s="51">
        <v>0</v>
      </c>
      <c r="W10" s="34">
        <v>0</v>
      </c>
      <c r="X10" s="45">
        <v>2</v>
      </c>
      <c r="Y10" s="27">
        <v>2</v>
      </c>
      <c r="Z10" s="27">
        <v>2</v>
      </c>
      <c r="AA10" s="27">
        <v>2</v>
      </c>
      <c r="AB10" s="27">
        <v>2</v>
      </c>
      <c r="AC10" s="27">
        <v>2</v>
      </c>
      <c r="AD10" s="27">
        <v>2</v>
      </c>
      <c r="AE10" s="27">
        <v>2</v>
      </c>
      <c r="AF10" s="27">
        <v>2</v>
      </c>
      <c r="AG10" s="27">
        <v>2</v>
      </c>
      <c r="AH10" s="27">
        <v>2</v>
      </c>
      <c r="AI10" s="27">
        <v>2</v>
      </c>
      <c r="AJ10" s="27">
        <v>2</v>
      </c>
      <c r="AK10" s="27">
        <v>2</v>
      </c>
      <c r="AL10" s="27">
        <v>2</v>
      </c>
      <c r="AM10" s="27">
        <v>2</v>
      </c>
      <c r="AN10" s="27">
        <v>2</v>
      </c>
      <c r="AO10" s="27">
        <v>2</v>
      </c>
      <c r="AP10" s="27">
        <v>2</v>
      </c>
      <c r="AQ10" s="27">
        <v>2</v>
      </c>
      <c r="AR10" s="27">
        <v>2</v>
      </c>
      <c r="AS10" s="27"/>
      <c r="AT10" s="27"/>
      <c r="AU10" s="27"/>
      <c r="AV10" s="31" t="s">
        <v>90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/>
      <c r="BF10" s="34">
        <f t="shared" si="2"/>
        <v>74</v>
      </c>
    </row>
    <row r="11" spans="1:58" ht="18.75">
      <c r="A11" s="83"/>
      <c r="B11" s="107"/>
      <c r="C11" s="104"/>
      <c r="D11" s="34" t="s">
        <v>17</v>
      </c>
      <c r="E11" s="45"/>
      <c r="F11" s="27">
        <v>1</v>
      </c>
      <c r="G11" s="27"/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/>
      <c r="R11" s="27">
        <v>1</v>
      </c>
      <c r="S11" s="27"/>
      <c r="T11" s="27">
        <v>1</v>
      </c>
      <c r="U11" s="40"/>
      <c r="V11" s="51">
        <v>0</v>
      </c>
      <c r="W11" s="34">
        <v>0</v>
      </c>
      <c r="X11" s="45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31" t="s">
        <v>90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/>
      <c r="BF11" s="34">
        <f t="shared" si="2"/>
        <v>12</v>
      </c>
    </row>
    <row r="12" spans="1:58" ht="18.75">
      <c r="A12" s="83"/>
      <c r="B12" s="107" t="s">
        <v>24</v>
      </c>
      <c r="C12" s="104" t="s">
        <v>22</v>
      </c>
      <c r="D12" s="34" t="s">
        <v>16</v>
      </c>
      <c r="E12" s="45">
        <v>2</v>
      </c>
      <c r="F12" s="27">
        <v>2</v>
      </c>
      <c r="G12" s="27">
        <v>2</v>
      </c>
      <c r="H12" s="27">
        <v>2</v>
      </c>
      <c r="I12" s="27">
        <v>2</v>
      </c>
      <c r="J12" s="27">
        <v>2</v>
      </c>
      <c r="K12" s="27">
        <v>2</v>
      </c>
      <c r="L12" s="27">
        <v>2</v>
      </c>
      <c r="M12" s="27">
        <v>2</v>
      </c>
      <c r="N12" s="27">
        <v>2</v>
      </c>
      <c r="O12" s="27">
        <v>2</v>
      </c>
      <c r="P12" s="27">
        <v>2</v>
      </c>
      <c r="Q12" s="27">
        <v>2</v>
      </c>
      <c r="R12" s="27">
        <v>2</v>
      </c>
      <c r="S12" s="27">
        <v>2</v>
      </c>
      <c r="T12" s="27">
        <v>2</v>
      </c>
      <c r="U12" s="40"/>
      <c r="V12" s="51">
        <v>0</v>
      </c>
      <c r="W12" s="34">
        <v>0</v>
      </c>
      <c r="X12" s="45">
        <v>2</v>
      </c>
      <c r="Y12" s="27">
        <v>2</v>
      </c>
      <c r="Z12" s="27">
        <v>2</v>
      </c>
      <c r="AA12" s="27">
        <v>2</v>
      </c>
      <c r="AB12" s="27">
        <v>2</v>
      </c>
      <c r="AC12" s="27">
        <v>2</v>
      </c>
      <c r="AD12" s="27">
        <v>2</v>
      </c>
      <c r="AE12" s="27">
        <v>2</v>
      </c>
      <c r="AF12" s="27">
        <v>2</v>
      </c>
      <c r="AG12" s="27">
        <v>2</v>
      </c>
      <c r="AH12" s="27">
        <v>2</v>
      </c>
      <c r="AI12" s="27">
        <v>2</v>
      </c>
      <c r="AJ12" s="27">
        <v>2</v>
      </c>
      <c r="AK12" s="27">
        <v>2</v>
      </c>
      <c r="AL12" s="27">
        <v>2</v>
      </c>
      <c r="AM12" s="27">
        <v>2</v>
      </c>
      <c r="AN12" s="27">
        <v>2</v>
      </c>
      <c r="AO12" s="27">
        <v>2</v>
      </c>
      <c r="AP12" s="27">
        <v>2</v>
      </c>
      <c r="AQ12" s="27"/>
      <c r="AR12" s="27">
        <v>2</v>
      </c>
      <c r="AS12" s="27"/>
      <c r="AT12" s="27"/>
      <c r="AU12" s="27"/>
      <c r="AV12" s="31" t="s">
        <v>90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/>
      <c r="BF12" s="34">
        <f t="shared" si="2"/>
        <v>72</v>
      </c>
    </row>
    <row r="13" spans="1:58" ht="18.75">
      <c r="A13" s="83"/>
      <c r="B13" s="107"/>
      <c r="C13" s="104"/>
      <c r="D13" s="34" t="s">
        <v>17</v>
      </c>
      <c r="E13" s="45">
        <v>2</v>
      </c>
      <c r="F13" s="27">
        <v>2</v>
      </c>
      <c r="G13" s="27">
        <v>2</v>
      </c>
      <c r="H13" s="27">
        <v>2</v>
      </c>
      <c r="I13" s="27">
        <v>2</v>
      </c>
      <c r="J13" s="27">
        <v>2</v>
      </c>
      <c r="K13" s="27">
        <v>2</v>
      </c>
      <c r="L13" s="27">
        <v>2</v>
      </c>
      <c r="M13" s="27">
        <v>2</v>
      </c>
      <c r="N13" s="27">
        <v>2</v>
      </c>
      <c r="O13" s="27">
        <v>2</v>
      </c>
      <c r="P13" s="27">
        <v>2</v>
      </c>
      <c r="Q13" s="27">
        <v>2</v>
      </c>
      <c r="R13" s="27">
        <v>2</v>
      </c>
      <c r="S13" s="27">
        <v>2</v>
      </c>
      <c r="T13" s="27">
        <v>2</v>
      </c>
      <c r="U13" s="40"/>
      <c r="V13" s="51">
        <v>0</v>
      </c>
      <c r="W13" s="34">
        <v>0</v>
      </c>
      <c r="X13" s="45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D13" s="27">
        <v>2</v>
      </c>
      <c r="AE13" s="27">
        <v>2</v>
      </c>
      <c r="AF13" s="27">
        <v>2</v>
      </c>
      <c r="AG13" s="27">
        <v>2</v>
      </c>
      <c r="AH13" s="27">
        <v>2</v>
      </c>
      <c r="AI13" s="27">
        <v>2</v>
      </c>
      <c r="AJ13" s="27">
        <v>2</v>
      </c>
      <c r="AK13" s="27">
        <v>2</v>
      </c>
      <c r="AL13" s="27">
        <v>2</v>
      </c>
      <c r="AM13" s="27">
        <v>2</v>
      </c>
      <c r="AN13" s="27">
        <v>2</v>
      </c>
      <c r="AO13" s="27">
        <v>2</v>
      </c>
      <c r="AP13" s="27">
        <v>2</v>
      </c>
      <c r="AQ13" s="27"/>
      <c r="AR13" s="27">
        <v>2</v>
      </c>
      <c r="AS13" s="27"/>
      <c r="AT13" s="27"/>
      <c r="AU13" s="27"/>
      <c r="AV13" s="31" t="s">
        <v>90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/>
      <c r="BF13" s="34">
        <f t="shared" si="2"/>
        <v>72</v>
      </c>
    </row>
    <row r="14" spans="1:58" ht="18.75">
      <c r="A14" s="83"/>
      <c r="B14" s="107" t="s">
        <v>57</v>
      </c>
      <c r="C14" s="104" t="s">
        <v>25</v>
      </c>
      <c r="D14" s="34" t="s">
        <v>16</v>
      </c>
      <c r="E14" s="45">
        <v>4</v>
      </c>
      <c r="F14" s="27">
        <v>4</v>
      </c>
      <c r="G14" s="27">
        <v>4</v>
      </c>
      <c r="H14" s="27">
        <v>4</v>
      </c>
      <c r="I14" s="27">
        <v>4</v>
      </c>
      <c r="J14" s="27">
        <v>4</v>
      </c>
      <c r="K14" s="27">
        <v>4</v>
      </c>
      <c r="L14" s="27">
        <v>4</v>
      </c>
      <c r="M14" s="27">
        <v>4</v>
      </c>
      <c r="N14" s="27">
        <v>4</v>
      </c>
      <c r="O14" s="27">
        <v>4</v>
      </c>
      <c r="P14" s="27">
        <v>4</v>
      </c>
      <c r="Q14" s="27">
        <v>4</v>
      </c>
      <c r="R14" s="27">
        <v>4</v>
      </c>
      <c r="S14" s="27">
        <v>4</v>
      </c>
      <c r="T14" s="27">
        <v>4</v>
      </c>
      <c r="U14" s="40"/>
      <c r="V14" s="51">
        <v>0</v>
      </c>
      <c r="W14" s="34">
        <v>0</v>
      </c>
      <c r="X14" s="45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31" t="s">
        <v>90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/>
      <c r="BF14" s="34">
        <f t="shared" si="2"/>
        <v>64</v>
      </c>
    </row>
    <row r="15" spans="1:58" ht="19.5" thickBot="1">
      <c r="A15" s="83"/>
      <c r="B15" s="110"/>
      <c r="C15" s="105"/>
      <c r="D15" s="26" t="s">
        <v>17</v>
      </c>
      <c r="E15" s="46">
        <v>2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25">
        <v>2</v>
      </c>
      <c r="S15" s="25">
        <v>2</v>
      </c>
      <c r="T15" s="25">
        <v>2</v>
      </c>
      <c r="U15" s="41"/>
      <c r="V15" s="52">
        <v>0</v>
      </c>
      <c r="W15" s="26">
        <v>0</v>
      </c>
      <c r="X15" s="46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33" t="s">
        <v>90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/>
      <c r="BF15" s="26">
        <f t="shared" si="2"/>
        <v>32</v>
      </c>
    </row>
    <row r="16" spans="1:58" ht="18.75">
      <c r="A16" s="83"/>
      <c r="B16" s="100" t="s">
        <v>26</v>
      </c>
      <c r="C16" s="102" t="s">
        <v>27</v>
      </c>
      <c r="D16" s="22" t="s">
        <v>16</v>
      </c>
      <c r="E16" s="42">
        <f>E18+E20</f>
        <v>4</v>
      </c>
      <c r="F16" s="20">
        <f aca="true" t="shared" si="3" ref="F16:BF16">F18+F20</f>
        <v>4</v>
      </c>
      <c r="G16" s="20">
        <f t="shared" si="3"/>
        <v>4</v>
      </c>
      <c r="H16" s="20">
        <f t="shared" si="3"/>
        <v>4</v>
      </c>
      <c r="I16" s="20">
        <f t="shared" si="3"/>
        <v>4</v>
      </c>
      <c r="J16" s="20">
        <f t="shared" si="3"/>
        <v>4</v>
      </c>
      <c r="K16" s="20">
        <f t="shared" si="3"/>
        <v>4</v>
      </c>
      <c r="L16" s="20">
        <f t="shared" si="3"/>
        <v>4</v>
      </c>
      <c r="M16" s="20">
        <f t="shared" si="3"/>
        <v>4</v>
      </c>
      <c r="N16" s="20">
        <f t="shared" si="3"/>
        <v>4</v>
      </c>
      <c r="O16" s="20">
        <f t="shared" si="3"/>
        <v>4</v>
      </c>
      <c r="P16" s="20">
        <f t="shared" si="3"/>
        <v>4</v>
      </c>
      <c r="Q16" s="20">
        <f t="shared" si="3"/>
        <v>4</v>
      </c>
      <c r="R16" s="20">
        <f t="shared" si="3"/>
        <v>4</v>
      </c>
      <c r="S16" s="20">
        <f t="shared" si="3"/>
        <v>4</v>
      </c>
      <c r="T16" s="20">
        <f t="shared" si="3"/>
        <v>4</v>
      </c>
      <c r="U16" s="37">
        <f t="shared" si="3"/>
        <v>0</v>
      </c>
      <c r="V16" s="47">
        <v>0</v>
      </c>
      <c r="W16" s="22">
        <v>0</v>
      </c>
      <c r="X16" s="42">
        <f t="shared" si="3"/>
        <v>8</v>
      </c>
      <c r="Y16" s="20">
        <f t="shared" si="3"/>
        <v>8</v>
      </c>
      <c r="Z16" s="20">
        <f t="shared" si="3"/>
        <v>8</v>
      </c>
      <c r="AA16" s="20">
        <f t="shared" si="3"/>
        <v>8</v>
      </c>
      <c r="AB16" s="20">
        <f t="shared" si="3"/>
        <v>8</v>
      </c>
      <c r="AC16" s="20">
        <f t="shared" si="3"/>
        <v>8</v>
      </c>
      <c r="AD16" s="20">
        <f t="shared" si="3"/>
        <v>4</v>
      </c>
      <c r="AE16" s="20">
        <f t="shared" si="3"/>
        <v>4</v>
      </c>
      <c r="AF16" s="20">
        <f t="shared" si="3"/>
        <v>4</v>
      </c>
      <c r="AG16" s="20">
        <f t="shared" si="3"/>
        <v>2</v>
      </c>
      <c r="AH16" s="20">
        <f t="shared" si="3"/>
        <v>2</v>
      </c>
      <c r="AI16" s="20">
        <f t="shared" si="3"/>
        <v>2</v>
      </c>
      <c r="AJ16" s="20">
        <f t="shared" si="3"/>
        <v>4</v>
      </c>
      <c r="AK16" s="20">
        <f t="shared" si="3"/>
        <v>4</v>
      </c>
      <c r="AL16" s="20">
        <f t="shared" si="3"/>
        <v>4</v>
      </c>
      <c r="AM16" s="20">
        <f t="shared" si="3"/>
        <v>0</v>
      </c>
      <c r="AN16" s="20">
        <f t="shared" si="3"/>
        <v>0</v>
      </c>
      <c r="AO16" s="20">
        <f t="shared" si="3"/>
        <v>0</v>
      </c>
      <c r="AP16" s="20">
        <f t="shared" si="3"/>
        <v>0</v>
      </c>
      <c r="AQ16" s="20">
        <f t="shared" si="3"/>
        <v>0</v>
      </c>
      <c r="AR16" s="20">
        <f t="shared" si="3"/>
        <v>0</v>
      </c>
      <c r="AS16" s="20">
        <f t="shared" si="3"/>
        <v>0</v>
      </c>
      <c r="AT16" s="20">
        <f t="shared" si="3"/>
        <v>0</v>
      </c>
      <c r="AU16" s="20">
        <f t="shared" si="3"/>
        <v>0</v>
      </c>
      <c r="AV16" s="21" t="s">
        <v>90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/>
      <c r="BF16" s="22">
        <f t="shared" si="3"/>
        <v>142</v>
      </c>
    </row>
    <row r="17" spans="1:58" ht="19.5" thickBot="1">
      <c r="A17" s="83"/>
      <c r="B17" s="101"/>
      <c r="C17" s="103"/>
      <c r="D17" s="24" t="s">
        <v>17</v>
      </c>
      <c r="E17" s="43">
        <f>E19+E21</f>
        <v>2</v>
      </c>
      <c r="F17" s="23">
        <f aca="true" t="shared" si="4" ref="F17:BF17">F19+F21</f>
        <v>2</v>
      </c>
      <c r="G17" s="23">
        <f t="shared" si="4"/>
        <v>2</v>
      </c>
      <c r="H17" s="23">
        <f t="shared" si="4"/>
        <v>2</v>
      </c>
      <c r="I17" s="23">
        <f t="shared" si="4"/>
        <v>2</v>
      </c>
      <c r="J17" s="23">
        <f t="shared" si="4"/>
        <v>2</v>
      </c>
      <c r="K17" s="23">
        <f t="shared" si="4"/>
        <v>2</v>
      </c>
      <c r="L17" s="23">
        <f t="shared" si="4"/>
        <v>2</v>
      </c>
      <c r="M17" s="23">
        <f t="shared" si="4"/>
        <v>2</v>
      </c>
      <c r="N17" s="23">
        <f t="shared" si="4"/>
        <v>2</v>
      </c>
      <c r="O17" s="23">
        <f t="shared" si="4"/>
        <v>2</v>
      </c>
      <c r="P17" s="23">
        <f t="shared" si="4"/>
        <v>2</v>
      </c>
      <c r="Q17" s="23">
        <f t="shared" si="4"/>
        <v>2</v>
      </c>
      <c r="R17" s="23">
        <f t="shared" si="4"/>
        <v>2</v>
      </c>
      <c r="S17" s="23">
        <f t="shared" si="4"/>
        <v>2</v>
      </c>
      <c r="T17" s="23">
        <f t="shared" si="4"/>
        <v>2</v>
      </c>
      <c r="U17" s="38">
        <f t="shared" si="4"/>
        <v>0</v>
      </c>
      <c r="V17" s="48">
        <v>0</v>
      </c>
      <c r="W17" s="24">
        <v>0</v>
      </c>
      <c r="X17" s="43">
        <f t="shared" si="4"/>
        <v>4</v>
      </c>
      <c r="Y17" s="23">
        <f t="shared" si="4"/>
        <v>4</v>
      </c>
      <c r="Z17" s="23">
        <f t="shared" si="4"/>
        <v>4</v>
      </c>
      <c r="AA17" s="23">
        <f t="shared" si="4"/>
        <v>4</v>
      </c>
      <c r="AB17" s="23">
        <f t="shared" si="4"/>
        <v>4</v>
      </c>
      <c r="AC17" s="23">
        <f t="shared" si="4"/>
        <v>4</v>
      </c>
      <c r="AD17" s="23">
        <f t="shared" si="4"/>
        <v>2</v>
      </c>
      <c r="AE17" s="23">
        <f t="shared" si="4"/>
        <v>2</v>
      </c>
      <c r="AF17" s="23">
        <f t="shared" si="4"/>
        <v>2</v>
      </c>
      <c r="AG17" s="23">
        <f t="shared" si="4"/>
        <v>1</v>
      </c>
      <c r="AH17" s="23">
        <f t="shared" si="4"/>
        <v>1</v>
      </c>
      <c r="AI17" s="23">
        <f t="shared" si="4"/>
        <v>1</v>
      </c>
      <c r="AJ17" s="23">
        <f t="shared" si="4"/>
        <v>2</v>
      </c>
      <c r="AK17" s="23">
        <f t="shared" si="4"/>
        <v>2</v>
      </c>
      <c r="AL17" s="23">
        <f t="shared" si="4"/>
        <v>2</v>
      </c>
      <c r="AM17" s="23">
        <f t="shared" si="4"/>
        <v>0</v>
      </c>
      <c r="AN17" s="23">
        <f t="shared" si="4"/>
        <v>0</v>
      </c>
      <c r="AO17" s="23">
        <f t="shared" si="4"/>
        <v>0</v>
      </c>
      <c r="AP17" s="23">
        <f t="shared" si="4"/>
        <v>0</v>
      </c>
      <c r="AQ17" s="23">
        <f t="shared" si="4"/>
        <v>0</v>
      </c>
      <c r="AR17" s="23">
        <f t="shared" si="4"/>
        <v>0</v>
      </c>
      <c r="AS17" s="23">
        <f t="shared" si="4"/>
        <v>0</v>
      </c>
      <c r="AT17" s="23">
        <f t="shared" si="4"/>
        <v>0</v>
      </c>
      <c r="AU17" s="23">
        <f t="shared" si="4"/>
        <v>0</v>
      </c>
      <c r="AV17" s="35" t="s">
        <v>90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/>
      <c r="BF17" s="24">
        <f t="shared" si="4"/>
        <v>71</v>
      </c>
    </row>
    <row r="18" spans="1:58" ht="18.75">
      <c r="A18" s="83"/>
      <c r="B18" s="106" t="s">
        <v>28</v>
      </c>
      <c r="C18" s="113" t="s">
        <v>15</v>
      </c>
      <c r="D18" s="50" t="s">
        <v>16</v>
      </c>
      <c r="E18" s="44">
        <v>4</v>
      </c>
      <c r="F18" s="28">
        <v>4</v>
      </c>
      <c r="G18" s="28">
        <v>4</v>
      </c>
      <c r="H18" s="28">
        <v>4</v>
      </c>
      <c r="I18" s="28">
        <v>4</v>
      </c>
      <c r="J18" s="28">
        <v>4</v>
      </c>
      <c r="K18" s="28">
        <v>4</v>
      </c>
      <c r="L18" s="28">
        <v>4</v>
      </c>
      <c r="M18" s="28">
        <v>4</v>
      </c>
      <c r="N18" s="28">
        <v>4</v>
      </c>
      <c r="O18" s="28">
        <v>4</v>
      </c>
      <c r="P18" s="28">
        <v>4</v>
      </c>
      <c r="Q18" s="28">
        <v>4</v>
      </c>
      <c r="R18" s="28">
        <v>4</v>
      </c>
      <c r="S18" s="28">
        <v>4</v>
      </c>
      <c r="T18" s="63">
        <v>4</v>
      </c>
      <c r="U18" s="39"/>
      <c r="V18" s="49">
        <v>0</v>
      </c>
      <c r="W18" s="50">
        <v>0</v>
      </c>
      <c r="X18" s="44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36" t="s">
        <v>90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/>
      <c r="BF18" s="50">
        <f>SUM(E18:BE18)</f>
        <v>64</v>
      </c>
    </row>
    <row r="19" spans="1:58" ht="18.75">
      <c r="A19" s="83"/>
      <c r="B19" s="107"/>
      <c r="C19" s="104"/>
      <c r="D19" s="34" t="s">
        <v>17</v>
      </c>
      <c r="E19" s="45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2</v>
      </c>
      <c r="L19" s="27">
        <v>2</v>
      </c>
      <c r="M19" s="27">
        <v>2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7">
        <v>2</v>
      </c>
      <c r="T19" s="27">
        <v>2</v>
      </c>
      <c r="U19" s="40"/>
      <c r="V19" s="51">
        <v>0</v>
      </c>
      <c r="W19" s="34">
        <v>0</v>
      </c>
      <c r="X19" s="45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31" t="s">
        <v>90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/>
      <c r="BF19" s="34">
        <f>SUM(E19:BE19)</f>
        <v>32</v>
      </c>
    </row>
    <row r="20" spans="1:58" ht="18.75">
      <c r="A20" s="83"/>
      <c r="B20" s="107" t="s">
        <v>29</v>
      </c>
      <c r="C20" s="109" t="s">
        <v>30</v>
      </c>
      <c r="D20" s="34" t="s">
        <v>16</v>
      </c>
      <c r="E20" s="4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0"/>
      <c r="V20" s="51">
        <v>0</v>
      </c>
      <c r="W20" s="34">
        <v>0</v>
      </c>
      <c r="X20" s="45">
        <v>8</v>
      </c>
      <c r="Y20" s="45">
        <v>8</v>
      </c>
      <c r="Z20" s="45">
        <v>8</v>
      </c>
      <c r="AA20" s="45">
        <v>8</v>
      </c>
      <c r="AB20" s="45">
        <v>8</v>
      </c>
      <c r="AC20" s="45">
        <v>8</v>
      </c>
      <c r="AD20" s="45">
        <v>4</v>
      </c>
      <c r="AE20" s="45">
        <v>4</v>
      </c>
      <c r="AF20" s="45">
        <v>4</v>
      </c>
      <c r="AG20" s="27">
        <v>2</v>
      </c>
      <c r="AH20" s="27">
        <v>2</v>
      </c>
      <c r="AI20" s="27">
        <v>2</v>
      </c>
      <c r="AJ20" s="27">
        <v>4</v>
      </c>
      <c r="AK20" s="27">
        <v>4</v>
      </c>
      <c r="AL20" s="27">
        <v>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31" t="s">
        <v>90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/>
      <c r="BF20" s="34">
        <f>SUM(E20:BE20)</f>
        <v>78</v>
      </c>
    </row>
    <row r="21" spans="1:58" ht="19.5" thickBot="1">
      <c r="A21" s="83"/>
      <c r="B21" s="110"/>
      <c r="C21" s="114"/>
      <c r="D21" s="26" t="s">
        <v>17</v>
      </c>
      <c r="E21" s="4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41"/>
      <c r="V21" s="52">
        <v>0</v>
      </c>
      <c r="W21" s="26">
        <v>0</v>
      </c>
      <c r="X21" s="46">
        <f>X20/2</f>
        <v>4</v>
      </c>
      <c r="Y21" s="46">
        <f aca="true" t="shared" si="5" ref="Y21:AK21">Y20/2</f>
        <v>4</v>
      </c>
      <c r="Z21" s="46">
        <f t="shared" si="5"/>
        <v>4</v>
      </c>
      <c r="AA21" s="46">
        <f t="shared" si="5"/>
        <v>4</v>
      </c>
      <c r="AB21" s="46">
        <f t="shared" si="5"/>
        <v>4</v>
      </c>
      <c r="AC21" s="46">
        <f t="shared" si="5"/>
        <v>4</v>
      </c>
      <c r="AD21" s="46">
        <f t="shared" si="5"/>
        <v>2</v>
      </c>
      <c r="AE21" s="46">
        <f t="shared" si="5"/>
        <v>2</v>
      </c>
      <c r="AF21" s="46">
        <f t="shared" si="5"/>
        <v>2</v>
      </c>
      <c r="AG21" s="46">
        <f t="shared" si="5"/>
        <v>1</v>
      </c>
      <c r="AH21" s="46">
        <f t="shared" si="5"/>
        <v>1</v>
      </c>
      <c r="AI21" s="46">
        <f t="shared" si="5"/>
        <v>1</v>
      </c>
      <c r="AJ21" s="46">
        <f t="shared" si="5"/>
        <v>2</v>
      </c>
      <c r="AK21" s="46">
        <f t="shared" si="5"/>
        <v>2</v>
      </c>
      <c r="AL21" s="46">
        <f>AL20/2</f>
        <v>2</v>
      </c>
      <c r="AM21" s="46"/>
      <c r="AN21" s="46"/>
      <c r="AO21" s="46"/>
      <c r="AP21" s="46"/>
      <c r="AQ21" s="46"/>
      <c r="AR21" s="46"/>
      <c r="AS21" s="25"/>
      <c r="AT21" s="25"/>
      <c r="AU21" s="25"/>
      <c r="AV21" s="33" t="s">
        <v>90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/>
      <c r="BF21" s="26">
        <f>SUM(E21:BE21)</f>
        <v>39</v>
      </c>
    </row>
    <row r="22" spans="1:58" ht="18.75">
      <c r="A22" s="83"/>
      <c r="B22" s="100" t="s">
        <v>31</v>
      </c>
      <c r="C22" s="102" t="s">
        <v>66</v>
      </c>
      <c r="D22" s="22" t="s">
        <v>16</v>
      </c>
      <c r="E22" s="42">
        <f aca="true" t="shared" si="6" ref="E22:U22">E24+E44</f>
        <v>22</v>
      </c>
      <c r="F22" s="20">
        <f t="shared" si="6"/>
        <v>20</v>
      </c>
      <c r="G22" s="20">
        <f t="shared" si="6"/>
        <v>22</v>
      </c>
      <c r="H22" s="20">
        <f t="shared" si="6"/>
        <v>20</v>
      </c>
      <c r="I22" s="20">
        <f t="shared" si="6"/>
        <v>22</v>
      </c>
      <c r="J22" s="20">
        <f t="shared" si="6"/>
        <v>20</v>
      </c>
      <c r="K22" s="20">
        <f t="shared" si="6"/>
        <v>22</v>
      </c>
      <c r="L22" s="20">
        <f t="shared" si="6"/>
        <v>20</v>
      </c>
      <c r="M22" s="20">
        <f t="shared" si="6"/>
        <v>20</v>
      </c>
      <c r="N22" s="20">
        <f t="shared" si="6"/>
        <v>20</v>
      </c>
      <c r="O22" s="20">
        <f t="shared" si="6"/>
        <v>20</v>
      </c>
      <c r="P22" s="20">
        <f t="shared" si="6"/>
        <v>20</v>
      </c>
      <c r="Q22" s="20">
        <f t="shared" si="6"/>
        <v>20</v>
      </c>
      <c r="R22" s="20">
        <f t="shared" si="6"/>
        <v>20</v>
      </c>
      <c r="S22" s="20">
        <f t="shared" si="6"/>
        <v>24</v>
      </c>
      <c r="T22" s="20">
        <f t="shared" si="6"/>
        <v>24</v>
      </c>
      <c r="U22" s="37">
        <f t="shared" si="6"/>
        <v>0</v>
      </c>
      <c r="V22" s="47">
        <v>0</v>
      </c>
      <c r="W22" s="22">
        <v>0</v>
      </c>
      <c r="X22" s="42">
        <f aca="true" t="shared" si="7" ref="X22:AV22">X24+X44</f>
        <v>24</v>
      </c>
      <c r="Y22" s="20">
        <f t="shared" si="7"/>
        <v>24</v>
      </c>
      <c r="Z22" s="20">
        <f t="shared" si="7"/>
        <v>24</v>
      </c>
      <c r="AA22" s="20">
        <f t="shared" si="7"/>
        <v>24</v>
      </c>
      <c r="AB22" s="20">
        <f t="shared" si="7"/>
        <v>24</v>
      </c>
      <c r="AC22" s="20">
        <f t="shared" si="7"/>
        <v>24</v>
      </c>
      <c r="AD22" s="20">
        <f t="shared" si="7"/>
        <v>28</v>
      </c>
      <c r="AE22" s="20">
        <f t="shared" si="7"/>
        <v>22</v>
      </c>
      <c r="AF22" s="20">
        <f t="shared" si="7"/>
        <v>28</v>
      </c>
      <c r="AG22" s="20">
        <f t="shared" si="7"/>
        <v>30</v>
      </c>
      <c r="AH22" s="20">
        <f t="shared" si="7"/>
        <v>24</v>
      </c>
      <c r="AI22" s="20">
        <f t="shared" si="7"/>
        <v>30</v>
      </c>
      <c r="AJ22" s="20">
        <f t="shared" si="7"/>
        <v>28</v>
      </c>
      <c r="AK22" s="20">
        <f t="shared" si="7"/>
        <v>28</v>
      </c>
      <c r="AL22" s="20">
        <f t="shared" si="7"/>
        <v>28</v>
      </c>
      <c r="AM22" s="20">
        <f t="shared" si="7"/>
        <v>32</v>
      </c>
      <c r="AN22" s="20">
        <f t="shared" si="7"/>
        <v>26</v>
      </c>
      <c r="AO22" s="20">
        <f t="shared" si="7"/>
        <v>32</v>
      </c>
      <c r="AP22" s="20">
        <f t="shared" si="7"/>
        <v>32</v>
      </c>
      <c r="AQ22" s="20">
        <f t="shared" si="7"/>
        <v>34</v>
      </c>
      <c r="AR22" s="20">
        <f t="shared" si="7"/>
        <v>32</v>
      </c>
      <c r="AS22" s="20">
        <f t="shared" si="7"/>
        <v>30</v>
      </c>
      <c r="AT22" s="20">
        <f t="shared" si="7"/>
        <v>36</v>
      </c>
      <c r="AU22" s="20">
        <f t="shared" si="7"/>
        <v>36</v>
      </c>
      <c r="AV22" s="59" t="e">
        <f t="shared" si="7"/>
        <v>#VALUE!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/>
      <c r="BF22" s="22">
        <f>BF24+BF44</f>
        <v>1022</v>
      </c>
    </row>
    <row r="23" spans="1:58" ht="19.5" thickBot="1">
      <c r="A23" s="83"/>
      <c r="B23" s="101"/>
      <c r="C23" s="103"/>
      <c r="D23" s="24" t="s">
        <v>17</v>
      </c>
      <c r="E23" s="43">
        <f aca="true" t="shared" si="8" ref="E23:U23">E25+E45</f>
        <v>11</v>
      </c>
      <c r="F23" s="23">
        <f t="shared" si="8"/>
        <v>10</v>
      </c>
      <c r="G23" s="23">
        <f t="shared" si="8"/>
        <v>11</v>
      </c>
      <c r="H23" s="23">
        <f t="shared" si="8"/>
        <v>10</v>
      </c>
      <c r="I23" s="23">
        <f t="shared" si="8"/>
        <v>11</v>
      </c>
      <c r="J23" s="23">
        <f t="shared" si="8"/>
        <v>10</v>
      </c>
      <c r="K23" s="23">
        <f t="shared" si="8"/>
        <v>11</v>
      </c>
      <c r="L23" s="23">
        <f t="shared" si="8"/>
        <v>10</v>
      </c>
      <c r="M23" s="23">
        <f t="shared" si="8"/>
        <v>11</v>
      </c>
      <c r="N23" s="23">
        <f t="shared" si="8"/>
        <v>10</v>
      </c>
      <c r="O23" s="23">
        <f t="shared" si="8"/>
        <v>11</v>
      </c>
      <c r="P23" s="23">
        <f t="shared" si="8"/>
        <v>10</v>
      </c>
      <c r="Q23" s="23">
        <f t="shared" si="8"/>
        <v>11</v>
      </c>
      <c r="R23" s="23">
        <f t="shared" si="8"/>
        <v>10</v>
      </c>
      <c r="S23" s="23">
        <f t="shared" si="8"/>
        <v>11</v>
      </c>
      <c r="T23" s="23">
        <f t="shared" si="8"/>
        <v>10</v>
      </c>
      <c r="U23" s="38">
        <f t="shared" si="8"/>
        <v>0</v>
      </c>
      <c r="V23" s="48">
        <v>0</v>
      </c>
      <c r="W23" s="24">
        <v>0</v>
      </c>
      <c r="X23" s="43">
        <f aca="true" t="shared" si="9" ref="X23:AU23">X25+X45</f>
        <v>12</v>
      </c>
      <c r="Y23" s="23">
        <f t="shared" si="9"/>
        <v>12</v>
      </c>
      <c r="Z23" s="23">
        <f t="shared" si="9"/>
        <v>12</v>
      </c>
      <c r="AA23" s="23">
        <f t="shared" si="9"/>
        <v>12</v>
      </c>
      <c r="AB23" s="23">
        <f t="shared" si="9"/>
        <v>11</v>
      </c>
      <c r="AC23" s="23">
        <f t="shared" si="9"/>
        <v>12</v>
      </c>
      <c r="AD23" s="23" t="e">
        <f t="shared" si="9"/>
        <v>#REF!</v>
      </c>
      <c r="AE23" s="23">
        <f t="shared" si="9"/>
        <v>11</v>
      </c>
      <c r="AF23" s="23">
        <f t="shared" si="9"/>
        <v>14</v>
      </c>
      <c r="AG23" s="23">
        <f t="shared" si="9"/>
        <v>14</v>
      </c>
      <c r="AH23" s="23">
        <f t="shared" si="9"/>
        <v>12</v>
      </c>
      <c r="AI23" s="23">
        <f t="shared" si="9"/>
        <v>15</v>
      </c>
      <c r="AJ23" s="23">
        <f t="shared" si="9"/>
        <v>14</v>
      </c>
      <c r="AK23" s="23">
        <f t="shared" si="9"/>
        <v>14</v>
      </c>
      <c r="AL23" s="23">
        <f t="shared" si="9"/>
        <v>14</v>
      </c>
      <c r="AM23" s="23">
        <f t="shared" si="9"/>
        <v>16</v>
      </c>
      <c r="AN23" s="23">
        <f t="shared" si="9"/>
        <v>13</v>
      </c>
      <c r="AO23" s="23">
        <f t="shared" si="9"/>
        <v>16</v>
      </c>
      <c r="AP23" s="23">
        <f t="shared" si="9"/>
        <v>16</v>
      </c>
      <c r="AQ23" s="23">
        <f t="shared" si="9"/>
        <v>17</v>
      </c>
      <c r="AR23" s="23">
        <f t="shared" si="9"/>
        <v>16</v>
      </c>
      <c r="AS23" s="23">
        <f t="shared" si="9"/>
        <v>0</v>
      </c>
      <c r="AT23" s="23">
        <f t="shared" si="9"/>
        <v>0</v>
      </c>
      <c r="AU23" s="23">
        <f t="shared" si="9"/>
        <v>0</v>
      </c>
      <c r="AV23" s="35" t="s">
        <v>90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/>
      <c r="BF23" s="24">
        <f>BF25+BF45</f>
        <v>455</v>
      </c>
    </row>
    <row r="24" spans="1:58" ht="18.75">
      <c r="A24" s="83"/>
      <c r="B24" s="100" t="s">
        <v>32</v>
      </c>
      <c r="C24" s="102" t="s">
        <v>33</v>
      </c>
      <c r="D24" s="22" t="s">
        <v>16</v>
      </c>
      <c r="E24" s="42">
        <f>E26+E28+E30+E32+E34+E36+E38+E40+E42</f>
        <v>22</v>
      </c>
      <c r="F24" s="42">
        <f aca="true" t="shared" si="10" ref="F24:U24">F26+F28+F30+F32+F34+F36+F38+F40+F42</f>
        <v>20</v>
      </c>
      <c r="G24" s="42">
        <f t="shared" si="10"/>
        <v>22</v>
      </c>
      <c r="H24" s="42">
        <f t="shared" si="10"/>
        <v>20</v>
      </c>
      <c r="I24" s="42">
        <f t="shared" si="10"/>
        <v>22</v>
      </c>
      <c r="J24" s="42">
        <f t="shared" si="10"/>
        <v>20</v>
      </c>
      <c r="K24" s="42">
        <f t="shared" si="10"/>
        <v>22</v>
      </c>
      <c r="L24" s="42">
        <f t="shared" si="10"/>
        <v>20</v>
      </c>
      <c r="M24" s="42">
        <f t="shared" si="10"/>
        <v>20</v>
      </c>
      <c r="N24" s="42">
        <f t="shared" si="10"/>
        <v>20</v>
      </c>
      <c r="O24" s="42">
        <f t="shared" si="10"/>
        <v>20</v>
      </c>
      <c r="P24" s="42">
        <f t="shared" si="10"/>
        <v>20</v>
      </c>
      <c r="Q24" s="42">
        <f t="shared" si="10"/>
        <v>20</v>
      </c>
      <c r="R24" s="42">
        <f t="shared" si="10"/>
        <v>20</v>
      </c>
      <c r="S24" s="42">
        <f t="shared" si="10"/>
        <v>24</v>
      </c>
      <c r="T24" s="42">
        <f t="shared" si="10"/>
        <v>24</v>
      </c>
      <c r="U24" s="42">
        <f t="shared" si="10"/>
        <v>0</v>
      </c>
      <c r="V24" s="47">
        <v>0</v>
      </c>
      <c r="W24" s="22">
        <v>0</v>
      </c>
      <c r="X24" s="42">
        <f aca="true" t="shared" si="11" ref="X24:AU24">X26+X28+X30+X32+X34+X36+X38+X40+X42</f>
        <v>24</v>
      </c>
      <c r="Y24" s="42">
        <f t="shared" si="11"/>
        <v>24</v>
      </c>
      <c r="Z24" s="42">
        <f t="shared" si="11"/>
        <v>24</v>
      </c>
      <c r="AA24" s="42">
        <f t="shared" si="11"/>
        <v>24</v>
      </c>
      <c r="AB24" s="42">
        <f t="shared" si="11"/>
        <v>24</v>
      </c>
      <c r="AC24" s="42">
        <f t="shared" si="11"/>
        <v>24</v>
      </c>
      <c r="AD24" s="42">
        <f t="shared" si="11"/>
        <v>20</v>
      </c>
      <c r="AE24" s="42">
        <f t="shared" si="11"/>
        <v>14</v>
      </c>
      <c r="AF24" s="42">
        <f t="shared" si="11"/>
        <v>20</v>
      </c>
      <c r="AG24" s="42">
        <f t="shared" si="11"/>
        <v>20</v>
      </c>
      <c r="AH24" s="42">
        <f t="shared" si="11"/>
        <v>12</v>
      </c>
      <c r="AI24" s="42">
        <f t="shared" si="11"/>
        <v>14</v>
      </c>
      <c r="AJ24" s="42">
        <f t="shared" si="11"/>
        <v>12</v>
      </c>
      <c r="AK24" s="42">
        <f t="shared" si="11"/>
        <v>14</v>
      </c>
      <c r="AL24" s="42">
        <f t="shared" si="11"/>
        <v>10</v>
      </c>
      <c r="AM24" s="42">
        <f t="shared" si="11"/>
        <v>14</v>
      </c>
      <c r="AN24" s="42">
        <f t="shared" si="11"/>
        <v>12</v>
      </c>
      <c r="AO24" s="42">
        <f t="shared" si="11"/>
        <v>8</v>
      </c>
      <c r="AP24" s="42">
        <f t="shared" si="11"/>
        <v>8</v>
      </c>
      <c r="AQ24" s="42">
        <f t="shared" si="11"/>
        <v>8</v>
      </c>
      <c r="AR24" s="42">
        <f t="shared" si="11"/>
        <v>8</v>
      </c>
      <c r="AS24" s="42">
        <f t="shared" si="11"/>
        <v>0</v>
      </c>
      <c r="AT24" s="42">
        <f t="shared" si="11"/>
        <v>0</v>
      </c>
      <c r="AU24" s="42">
        <f t="shared" si="11"/>
        <v>0</v>
      </c>
      <c r="AV24" s="21" t="s">
        <v>90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/>
      <c r="BF24" s="22">
        <f>BF26+BF28+BF30+BF32+BF34+BF36+BF38+BF40+BF42</f>
        <v>674</v>
      </c>
    </row>
    <row r="25" spans="1:58" ht="16.5" customHeight="1" thickBot="1">
      <c r="A25" s="83"/>
      <c r="B25" s="101"/>
      <c r="C25" s="103"/>
      <c r="D25" s="24" t="s">
        <v>17</v>
      </c>
      <c r="E25" s="43">
        <f>E27+E29+E31+E33+E35+E37+E39+E41+E43</f>
        <v>11</v>
      </c>
      <c r="F25" s="43">
        <f aca="true" t="shared" si="12" ref="F25:U25">F27+F29+F31+F33+F35+F37+F39+F41+F43</f>
        <v>10</v>
      </c>
      <c r="G25" s="43">
        <f t="shared" si="12"/>
        <v>11</v>
      </c>
      <c r="H25" s="43">
        <f t="shared" si="12"/>
        <v>10</v>
      </c>
      <c r="I25" s="43">
        <f t="shared" si="12"/>
        <v>11</v>
      </c>
      <c r="J25" s="43">
        <f t="shared" si="12"/>
        <v>10</v>
      </c>
      <c r="K25" s="43">
        <f t="shared" si="12"/>
        <v>11</v>
      </c>
      <c r="L25" s="43">
        <f t="shared" si="12"/>
        <v>10</v>
      </c>
      <c r="M25" s="43">
        <f t="shared" si="12"/>
        <v>11</v>
      </c>
      <c r="N25" s="43">
        <f t="shared" si="12"/>
        <v>10</v>
      </c>
      <c r="O25" s="43">
        <f t="shared" si="12"/>
        <v>11</v>
      </c>
      <c r="P25" s="43">
        <f t="shared" si="12"/>
        <v>10</v>
      </c>
      <c r="Q25" s="43">
        <f t="shared" si="12"/>
        <v>11</v>
      </c>
      <c r="R25" s="43">
        <f t="shared" si="12"/>
        <v>10</v>
      </c>
      <c r="S25" s="43">
        <f t="shared" si="12"/>
        <v>11</v>
      </c>
      <c r="T25" s="43">
        <f t="shared" si="12"/>
        <v>10</v>
      </c>
      <c r="U25" s="43">
        <f t="shared" si="12"/>
        <v>0</v>
      </c>
      <c r="V25" s="48">
        <v>0</v>
      </c>
      <c r="W25" s="24">
        <v>0</v>
      </c>
      <c r="X25" s="43">
        <f aca="true" t="shared" si="13" ref="X25:AU25">X27+X29+X31+X33+X35+X37+X39+X41+X43</f>
        <v>12</v>
      </c>
      <c r="Y25" s="43">
        <f t="shared" si="13"/>
        <v>12</v>
      </c>
      <c r="Z25" s="43">
        <f t="shared" si="13"/>
        <v>12</v>
      </c>
      <c r="AA25" s="43">
        <f t="shared" si="13"/>
        <v>12</v>
      </c>
      <c r="AB25" s="43">
        <f>AB27+AB29+AB31+AB33+AB35+AB37+AD39+AB41+AB43</f>
        <v>11</v>
      </c>
      <c r="AC25" s="43">
        <f t="shared" si="13"/>
        <v>12</v>
      </c>
      <c r="AD25" s="43" t="e">
        <f>AD27+AD29+AD31+AD33+AD35+AD37+#REF!+AD41+AD43</f>
        <v>#REF!</v>
      </c>
      <c r="AE25" s="43">
        <f t="shared" si="13"/>
        <v>7</v>
      </c>
      <c r="AF25" s="43">
        <f t="shared" si="13"/>
        <v>10</v>
      </c>
      <c r="AG25" s="43">
        <f t="shared" si="13"/>
        <v>9</v>
      </c>
      <c r="AH25" s="43">
        <f t="shared" si="13"/>
        <v>6</v>
      </c>
      <c r="AI25" s="43">
        <f t="shared" si="13"/>
        <v>7</v>
      </c>
      <c r="AJ25" s="43">
        <f t="shared" si="13"/>
        <v>6</v>
      </c>
      <c r="AK25" s="43">
        <f t="shared" si="13"/>
        <v>7</v>
      </c>
      <c r="AL25" s="43">
        <f t="shared" si="13"/>
        <v>5</v>
      </c>
      <c r="AM25" s="43">
        <f t="shared" si="13"/>
        <v>7</v>
      </c>
      <c r="AN25" s="43">
        <f t="shared" si="13"/>
        <v>6</v>
      </c>
      <c r="AO25" s="43">
        <f t="shared" si="13"/>
        <v>4</v>
      </c>
      <c r="AP25" s="43">
        <f t="shared" si="13"/>
        <v>4</v>
      </c>
      <c r="AQ25" s="43">
        <f t="shared" si="13"/>
        <v>4</v>
      </c>
      <c r="AR25" s="43">
        <f t="shared" si="13"/>
        <v>4</v>
      </c>
      <c r="AS25" s="43">
        <f t="shared" si="13"/>
        <v>0</v>
      </c>
      <c r="AT25" s="43">
        <f t="shared" si="13"/>
        <v>0</v>
      </c>
      <c r="AU25" s="43">
        <f t="shared" si="13"/>
        <v>0</v>
      </c>
      <c r="AV25" s="35" t="s">
        <v>90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/>
      <c r="BF25" s="24">
        <f>BF27+BF29+BF31+BF33+BF35+BF37+BF39+BF41+BF43</f>
        <v>335</v>
      </c>
    </row>
    <row r="26" spans="1:58" ht="18.75">
      <c r="A26" s="83"/>
      <c r="B26" s="106" t="s">
        <v>34</v>
      </c>
      <c r="C26" s="108" t="s">
        <v>35</v>
      </c>
      <c r="D26" s="50" t="s">
        <v>16</v>
      </c>
      <c r="E26" s="44"/>
      <c r="F26" s="28"/>
      <c r="G26" s="28"/>
      <c r="H26" s="28"/>
      <c r="I26" s="28"/>
      <c r="J26" s="28"/>
      <c r="K26" s="28"/>
      <c r="L26" s="28"/>
      <c r="M26" s="28">
        <v>4</v>
      </c>
      <c r="N26" s="28">
        <v>4</v>
      </c>
      <c r="O26" s="28">
        <v>4</v>
      </c>
      <c r="P26" s="28">
        <v>4</v>
      </c>
      <c r="Q26" s="28">
        <v>4</v>
      </c>
      <c r="R26" s="28">
        <v>4</v>
      </c>
      <c r="S26" s="28">
        <v>8</v>
      </c>
      <c r="T26" s="28">
        <v>8</v>
      </c>
      <c r="U26" s="39"/>
      <c r="V26" s="49">
        <v>0</v>
      </c>
      <c r="W26" s="50">
        <v>0</v>
      </c>
      <c r="X26" s="44">
        <v>4</v>
      </c>
      <c r="Y26" s="44">
        <v>4</v>
      </c>
      <c r="Z26" s="44">
        <v>4</v>
      </c>
      <c r="AA26" s="44">
        <v>4</v>
      </c>
      <c r="AB26" s="44">
        <v>4</v>
      </c>
      <c r="AC26" s="44">
        <v>4</v>
      </c>
      <c r="AD26" s="44">
        <v>4</v>
      </c>
      <c r="AE26" s="44">
        <v>4</v>
      </c>
      <c r="AF26" s="44">
        <v>4</v>
      </c>
      <c r="AG26" s="44">
        <v>6</v>
      </c>
      <c r="AH26" s="44">
        <v>6</v>
      </c>
      <c r="AI26" s="44">
        <v>6</v>
      </c>
      <c r="AJ26" s="44">
        <v>4</v>
      </c>
      <c r="AK26" s="44">
        <v>6</v>
      </c>
      <c r="AL26" s="44">
        <v>6</v>
      </c>
      <c r="AM26" s="44">
        <v>6</v>
      </c>
      <c r="AN26" s="65">
        <v>4</v>
      </c>
      <c r="AO26" s="65"/>
      <c r="AP26" s="44"/>
      <c r="AQ26" s="44"/>
      <c r="AR26" s="28"/>
      <c r="AS26" s="28"/>
      <c r="AT26" s="28"/>
      <c r="AU26" s="28"/>
      <c r="AV26" s="36" t="s">
        <v>90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/>
      <c r="BF26" s="50">
        <f aca="true" t="shared" si="14" ref="BF26:BF43">SUM(E26:BE26)</f>
        <v>120</v>
      </c>
    </row>
    <row r="27" spans="1:58" ht="18.75">
      <c r="A27" s="83"/>
      <c r="B27" s="107"/>
      <c r="C27" s="109"/>
      <c r="D27" s="34" t="s">
        <v>17</v>
      </c>
      <c r="E27" s="45"/>
      <c r="F27" s="27"/>
      <c r="G27" s="27"/>
      <c r="H27" s="27"/>
      <c r="I27" s="27"/>
      <c r="J27" s="27"/>
      <c r="K27" s="27"/>
      <c r="L27" s="27"/>
      <c r="M27" s="27">
        <v>3</v>
      </c>
      <c r="N27" s="27">
        <v>2</v>
      </c>
      <c r="O27" s="27">
        <v>3</v>
      </c>
      <c r="P27" s="27">
        <v>2</v>
      </c>
      <c r="Q27" s="27">
        <v>3</v>
      </c>
      <c r="R27" s="27">
        <v>2</v>
      </c>
      <c r="S27" s="27">
        <v>3</v>
      </c>
      <c r="T27" s="27">
        <v>2</v>
      </c>
      <c r="U27" s="40"/>
      <c r="V27" s="51">
        <v>0</v>
      </c>
      <c r="W27" s="34">
        <v>0</v>
      </c>
      <c r="X27" s="46">
        <f aca="true" t="shared" si="15" ref="X27:AM27">X26/2</f>
        <v>2</v>
      </c>
      <c r="Y27" s="46">
        <f t="shared" si="15"/>
        <v>2</v>
      </c>
      <c r="Z27" s="46">
        <f t="shared" si="15"/>
        <v>2</v>
      </c>
      <c r="AA27" s="46">
        <f t="shared" si="15"/>
        <v>2</v>
      </c>
      <c r="AB27" s="46">
        <f t="shared" si="15"/>
        <v>2</v>
      </c>
      <c r="AC27" s="46">
        <f t="shared" si="15"/>
        <v>2</v>
      </c>
      <c r="AD27" s="46">
        <f t="shared" si="15"/>
        <v>2</v>
      </c>
      <c r="AE27" s="46">
        <f t="shared" si="15"/>
        <v>2</v>
      </c>
      <c r="AF27" s="46">
        <f t="shared" si="15"/>
        <v>2</v>
      </c>
      <c r="AG27" s="46">
        <f t="shared" si="15"/>
        <v>3</v>
      </c>
      <c r="AH27" s="46">
        <f t="shared" si="15"/>
        <v>3</v>
      </c>
      <c r="AI27" s="46">
        <f t="shared" si="15"/>
        <v>3</v>
      </c>
      <c r="AJ27" s="46">
        <f t="shared" si="15"/>
        <v>2</v>
      </c>
      <c r="AK27" s="46">
        <f t="shared" si="15"/>
        <v>3</v>
      </c>
      <c r="AL27" s="46">
        <f t="shared" si="15"/>
        <v>3</v>
      </c>
      <c r="AM27" s="46">
        <f t="shared" si="15"/>
        <v>3</v>
      </c>
      <c r="AN27" s="46">
        <v>2</v>
      </c>
      <c r="AO27" s="46"/>
      <c r="AP27" s="46"/>
      <c r="AQ27" s="46"/>
      <c r="AR27" s="27"/>
      <c r="AS27" s="27"/>
      <c r="AT27" s="27"/>
      <c r="AU27" s="27"/>
      <c r="AV27" s="31" t="s">
        <v>90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/>
      <c r="BF27" s="34">
        <f t="shared" si="14"/>
        <v>60</v>
      </c>
    </row>
    <row r="28" spans="1:58" ht="18.75">
      <c r="A28" s="83"/>
      <c r="B28" s="107" t="s">
        <v>36</v>
      </c>
      <c r="C28" s="109" t="s">
        <v>60</v>
      </c>
      <c r="D28" s="34" t="s">
        <v>16</v>
      </c>
      <c r="E28" s="4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0"/>
      <c r="V28" s="51">
        <v>0</v>
      </c>
      <c r="W28" s="34">
        <v>0</v>
      </c>
      <c r="X28" s="45">
        <v>6</v>
      </c>
      <c r="Y28" s="45">
        <v>6</v>
      </c>
      <c r="Z28" s="45">
        <v>6</v>
      </c>
      <c r="AA28" s="45">
        <v>6</v>
      </c>
      <c r="AB28" s="45">
        <v>6</v>
      </c>
      <c r="AC28" s="45">
        <v>6</v>
      </c>
      <c r="AD28" s="45">
        <v>4</v>
      </c>
      <c r="AE28" s="45">
        <v>4</v>
      </c>
      <c r="AF28" s="45">
        <v>10</v>
      </c>
      <c r="AG28" s="45">
        <v>10</v>
      </c>
      <c r="AH28" s="56">
        <v>2</v>
      </c>
      <c r="AI28" s="45"/>
      <c r="AJ28" s="45"/>
      <c r="AK28" s="45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31" t="s">
        <v>90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/>
      <c r="BF28" s="34">
        <f t="shared" si="14"/>
        <v>66</v>
      </c>
    </row>
    <row r="29" spans="1:58" ht="18.75">
      <c r="A29" s="83"/>
      <c r="B29" s="107"/>
      <c r="C29" s="109"/>
      <c r="D29" s="34" t="s">
        <v>17</v>
      </c>
      <c r="E29" s="4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40"/>
      <c r="V29" s="51">
        <v>0</v>
      </c>
      <c r="W29" s="34">
        <v>0</v>
      </c>
      <c r="X29" s="46">
        <f aca="true" t="shared" si="16" ref="X29:AG29">X28/2</f>
        <v>3</v>
      </c>
      <c r="Y29" s="46">
        <f t="shared" si="16"/>
        <v>3</v>
      </c>
      <c r="Z29" s="46">
        <f t="shared" si="16"/>
        <v>3</v>
      </c>
      <c r="AA29" s="46">
        <f t="shared" si="16"/>
        <v>3</v>
      </c>
      <c r="AB29" s="46">
        <f t="shared" si="16"/>
        <v>3</v>
      </c>
      <c r="AC29" s="46">
        <f t="shared" si="16"/>
        <v>3</v>
      </c>
      <c r="AD29" s="46">
        <f t="shared" si="16"/>
        <v>2</v>
      </c>
      <c r="AE29" s="46">
        <f t="shared" si="16"/>
        <v>2</v>
      </c>
      <c r="AF29" s="46">
        <v>5</v>
      </c>
      <c r="AG29" s="46">
        <f t="shared" si="16"/>
        <v>5</v>
      </c>
      <c r="AH29" s="46">
        <v>1</v>
      </c>
      <c r="AI29" s="46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31" t="s">
        <v>90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/>
      <c r="BF29" s="34">
        <f t="shared" si="14"/>
        <v>33</v>
      </c>
    </row>
    <row r="30" spans="1:58" ht="18.75">
      <c r="A30" s="83"/>
      <c r="B30" s="107" t="s">
        <v>37</v>
      </c>
      <c r="C30" s="104" t="s">
        <v>38</v>
      </c>
      <c r="D30" s="34" t="s">
        <v>16</v>
      </c>
      <c r="E30" s="45">
        <v>4</v>
      </c>
      <c r="F30" s="27">
        <v>6</v>
      </c>
      <c r="G30" s="27">
        <v>4</v>
      </c>
      <c r="H30" s="27">
        <v>6</v>
      </c>
      <c r="I30" s="27">
        <v>4</v>
      </c>
      <c r="J30" s="27">
        <v>6</v>
      </c>
      <c r="K30" s="27">
        <v>4</v>
      </c>
      <c r="L30" s="27">
        <v>6</v>
      </c>
      <c r="M30" s="27">
        <v>4</v>
      </c>
      <c r="N30" s="27">
        <v>6</v>
      </c>
      <c r="O30" s="27">
        <v>4</v>
      </c>
      <c r="P30" s="27">
        <v>6</v>
      </c>
      <c r="Q30" s="27">
        <v>4</v>
      </c>
      <c r="R30" s="27">
        <v>6</v>
      </c>
      <c r="S30" s="27">
        <v>4</v>
      </c>
      <c r="T30" s="57">
        <v>6</v>
      </c>
      <c r="U30" s="40"/>
      <c r="V30" s="51">
        <v>0</v>
      </c>
      <c r="W30" s="34">
        <v>0</v>
      </c>
      <c r="X30" s="45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31" t="s">
        <v>90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/>
      <c r="BF30" s="34">
        <f t="shared" si="14"/>
        <v>80</v>
      </c>
    </row>
    <row r="31" spans="1:58" ht="18.75">
      <c r="A31" s="83"/>
      <c r="B31" s="107"/>
      <c r="C31" s="104"/>
      <c r="D31" s="34" t="s">
        <v>17</v>
      </c>
      <c r="E31" s="45">
        <f>E30/2</f>
        <v>2</v>
      </c>
      <c r="F31" s="45">
        <f aca="true" t="shared" si="17" ref="F31:T31">F30/2</f>
        <v>3</v>
      </c>
      <c r="G31" s="45">
        <f t="shared" si="17"/>
        <v>2</v>
      </c>
      <c r="H31" s="45">
        <f t="shared" si="17"/>
        <v>3</v>
      </c>
      <c r="I31" s="45">
        <f t="shared" si="17"/>
        <v>2</v>
      </c>
      <c r="J31" s="45">
        <f t="shared" si="17"/>
        <v>3</v>
      </c>
      <c r="K31" s="45">
        <f t="shared" si="17"/>
        <v>2</v>
      </c>
      <c r="L31" s="45">
        <f t="shared" si="17"/>
        <v>3</v>
      </c>
      <c r="M31" s="45">
        <f t="shared" si="17"/>
        <v>2</v>
      </c>
      <c r="N31" s="45">
        <f t="shared" si="17"/>
        <v>3</v>
      </c>
      <c r="O31" s="45">
        <f t="shared" si="17"/>
        <v>2</v>
      </c>
      <c r="P31" s="45">
        <f t="shared" si="17"/>
        <v>3</v>
      </c>
      <c r="Q31" s="45">
        <f t="shared" si="17"/>
        <v>2</v>
      </c>
      <c r="R31" s="45">
        <f t="shared" si="17"/>
        <v>3</v>
      </c>
      <c r="S31" s="45">
        <f t="shared" si="17"/>
        <v>2</v>
      </c>
      <c r="T31" s="45">
        <f t="shared" si="17"/>
        <v>3</v>
      </c>
      <c r="U31" s="40"/>
      <c r="V31" s="51">
        <v>0</v>
      </c>
      <c r="W31" s="34"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31" t="s">
        <v>90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/>
      <c r="BF31" s="34">
        <f t="shared" si="14"/>
        <v>40</v>
      </c>
    </row>
    <row r="32" spans="1:58" ht="18.75">
      <c r="A32" s="83"/>
      <c r="B32" s="107" t="s">
        <v>39</v>
      </c>
      <c r="C32" s="109" t="s">
        <v>40</v>
      </c>
      <c r="D32" s="34" t="s">
        <v>16</v>
      </c>
      <c r="E32" s="45">
        <v>4</v>
      </c>
      <c r="F32" s="27">
        <v>2</v>
      </c>
      <c r="G32" s="27">
        <v>4</v>
      </c>
      <c r="H32" s="27">
        <v>2</v>
      </c>
      <c r="I32" s="27">
        <v>4</v>
      </c>
      <c r="J32" s="27">
        <v>2</v>
      </c>
      <c r="K32" s="27">
        <v>4</v>
      </c>
      <c r="L32" s="27">
        <v>2</v>
      </c>
      <c r="M32" s="27">
        <v>4</v>
      </c>
      <c r="N32" s="27">
        <v>2</v>
      </c>
      <c r="O32" s="27">
        <v>4</v>
      </c>
      <c r="P32" s="27">
        <v>2</v>
      </c>
      <c r="Q32" s="27">
        <v>4</v>
      </c>
      <c r="R32" s="27">
        <v>2</v>
      </c>
      <c r="S32" s="27">
        <v>4</v>
      </c>
      <c r="T32" s="27">
        <v>2</v>
      </c>
      <c r="U32" s="40"/>
      <c r="V32" s="51">
        <v>0</v>
      </c>
      <c r="W32" s="34">
        <v>0</v>
      </c>
      <c r="X32" s="4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31" t="s">
        <v>90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/>
      <c r="BF32" s="34">
        <f t="shared" si="14"/>
        <v>48</v>
      </c>
    </row>
    <row r="33" spans="1:58" ht="18.75">
      <c r="A33" s="83"/>
      <c r="B33" s="107"/>
      <c r="C33" s="109"/>
      <c r="D33" s="34" t="s">
        <v>17</v>
      </c>
      <c r="E33" s="45">
        <v>2</v>
      </c>
      <c r="F33" s="27">
        <v>1</v>
      </c>
      <c r="G33" s="27">
        <v>2</v>
      </c>
      <c r="H33" s="27">
        <v>1</v>
      </c>
      <c r="I33" s="27">
        <v>2</v>
      </c>
      <c r="J33" s="27">
        <v>1</v>
      </c>
      <c r="K33" s="27">
        <v>2</v>
      </c>
      <c r="L33" s="27">
        <v>1</v>
      </c>
      <c r="M33" s="27">
        <v>2</v>
      </c>
      <c r="N33" s="27">
        <v>1</v>
      </c>
      <c r="O33" s="27">
        <v>2</v>
      </c>
      <c r="P33" s="27">
        <v>1</v>
      </c>
      <c r="Q33" s="27">
        <v>2</v>
      </c>
      <c r="R33" s="27">
        <v>1</v>
      </c>
      <c r="S33" s="27">
        <v>2</v>
      </c>
      <c r="T33" s="27">
        <v>1</v>
      </c>
      <c r="U33" s="40"/>
      <c r="V33" s="51">
        <v>0</v>
      </c>
      <c r="W33" s="34">
        <v>0</v>
      </c>
      <c r="X33" s="4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31" t="s">
        <v>90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/>
      <c r="BF33" s="34">
        <f t="shared" si="14"/>
        <v>24</v>
      </c>
    </row>
    <row r="34" spans="1:58" ht="18.75">
      <c r="A34" s="83"/>
      <c r="B34" s="107" t="s">
        <v>41</v>
      </c>
      <c r="C34" s="104" t="s">
        <v>42</v>
      </c>
      <c r="D34" s="34" t="s">
        <v>16</v>
      </c>
      <c r="E34" s="45">
        <v>4</v>
      </c>
      <c r="F34" s="27">
        <v>4</v>
      </c>
      <c r="G34" s="27">
        <v>4</v>
      </c>
      <c r="H34" s="27">
        <v>4</v>
      </c>
      <c r="I34" s="27">
        <v>4</v>
      </c>
      <c r="J34" s="27">
        <v>4</v>
      </c>
      <c r="K34" s="27">
        <v>4</v>
      </c>
      <c r="L34" s="27">
        <v>4</v>
      </c>
      <c r="M34" s="27">
        <v>2</v>
      </c>
      <c r="N34" s="27">
        <v>4</v>
      </c>
      <c r="O34" s="27">
        <v>2</v>
      </c>
      <c r="P34" s="27">
        <v>4</v>
      </c>
      <c r="Q34" s="27">
        <v>2</v>
      </c>
      <c r="R34" s="27">
        <v>4</v>
      </c>
      <c r="S34" s="27">
        <v>2</v>
      </c>
      <c r="T34" s="27">
        <v>4</v>
      </c>
      <c r="U34" s="40"/>
      <c r="V34" s="51">
        <v>0</v>
      </c>
      <c r="W34" s="34">
        <v>0</v>
      </c>
      <c r="X34" s="45">
        <v>8</v>
      </c>
      <c r="Y34" s="45">
        <v>8</v>
      </c>
      <c r="Z34" s="45">
        <v>8</v>
      </c>
      <c r="AA34" s="45">
        <v>8</v>
      </c>
      <c r="AB34" s="45">
        <v>8</v>
      </c>
      <c r="AC34" s="45">
        <v>8</v>
      </c>
      <c r="AD34" s="45">
        <v>6</v>
      </c>
      <c r="AE34" s="67">
        <v>2</v>
      </c>
      <c r="AF34" s="45"/>
      <c r="AG34" s="5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31" t="s">
        <v>90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/>
      <c r="BF34" s="34">
        <f t="shared" si="14"/>
        <v>112</v>
      </c>
    </row>
    <row r="35" spans="1:58" ht="18.75">
      <c r="A35" s="83"/>
      <c r="B35" s="107"/>
      <c r="C35" s="104"/>
      <c r="D35" s="34" t="s">
        <v>17</v>
      </c>
      <c r="E35" s="45">
        <f aca="true" t="shared" si="18" ref="E35:T35">E34/2</f>
        <v>2</v>
      </c>
      <c r="F35" s="45">
        <f t="shared" si="18"/>
        <v>2</v>
      </c>
      <c r="G35" s="45">
        <f t="shared" si="18"/>
        <v>2</v>
      </c>
      <c r="H35" s="45">
        <f t="shared" si="18"/>
        <v>2</v>
      </c>
      <c r="I35" s="45">
        <f t="shared" si="18"/>
        <v>2</v>
      </c>
      <c r="J35" s="45">
        <f t="shared" si="18"/>
        <v>2</v>
      </c>
      <c r="K35" s="45">
        <f t="shared" si="18"/>
        <v>2</v>
      </c>
      <c r="L35" s="45">
        <f t="shared" si="18"/>
        <v>2</v>
      </c>
      <c r="M35" s="45">
        <f t="shared" si="18"/>
        <v>1</v>
      </c>
      <c r="N35" s="45">
        <f t="shared" si="18"/>
        <v>2</v>
      </c>
      <c r="O35" s="45">
        <f t="shared" si="18"/>
        <v>1</v>
      </c>
      <c r="P35" s="45">
        <f t="shared" si="18"/>
        <v>2</v>
      </c>
      <c r="Q35" s="45">
        <f t="shared" si="18"/>
        <v>1</v>
      </c>
      <c r="R35" s="45">
        <f t="shared" si="18"/>
        <v>2</v>
      </c>
      <c r="S35" s="45">
        <f t="shared" si="18"/>
        <v>1</v>
      </c>
      <c r="T35" s="45">
        <f t="shared" si="18"/>
        <v>2</v>
      </c>
      <c r="U35" s="40"/>
      <c r="V35" s="51">
        <v>0</v>
      </c>
      <c r="W35" s="34">
        <v>0</v>
      </c>
      <c r="X35" s="45">
        <f aca="true" t="shared" si="19" ref="X35:AE35">X34/2</f>
        <v>4</v>
      </c>
      <c r="Y35" s="45">
        <f t="shared" si="19"/>
        <v>4</v>
      </c>
      <c r="Z35" s="45">
        <f t="shared" si="19"/>
        <v>4</v>
      </c>
      <c r="AA35" s="45">
        <f t="shared" si="19"/>
        <v>4</v>
      </c>
      <c r="AB35" s="45">
        <f t="shared" si="19"/>
        <v>4</v>
      </c>
      <c r="AC35" s="45">
        <f t="shared" si="19"/>
        <v>4</v>
      </c>
      <c r="AD35" s="45">
        <f t="shared" si="19"/>
        <v>3</v>
      </c>
      <c r="AE35" s="45">
        <f t="shared" si="19"/>
        <v>1</v>
      </c>
      <c r="AF35" s="45"/>
      <c r="AG35" s="45"/>
      <c r="AH35" s="45"/>
      <c r="AI35" s="45"/>
      <c r="AJ35" s="45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31" t="s">
        <v>90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/>
      <c r="BF35" s="34">
        <f t="shared" si="14"/>
        <v>56</v>
      </c>
    </row>
    <row r="36" spans="1:58" ht="18.75">
      <c r="A36" s="83"/>
      <c r="B36" s="107" t="s">
        <v>43</v>
      </c>
      <c r="C36" s="104" t="s">
        <v>58</v>
      </c>
      <c r="D36" s="34" t="s">
        <v>16</v>
      </c>
      <c r="E36" s="45">
        <v>6</v>
      </c>
      <c r="F36" s="27">
        <v>4</v>
      </c>
      <c r="G36" s="27">
        <v>6</v>
      </c>
      <c r="H36" s="27">
        <v>4</v>
      </c>
      <c r="I36" s="27">
        <v>6</v>
      </c>
      <c r="J36" s="27">
        <v>4</v>
      </c>
      <c r="K36" s="27">
        <v>6</v>
      </c>
      <c r="L36" s="27">
        <v>4</v>
      </c>
      <c r="M36" s="27">
        <v>6</v>
      </c>
      <c r="N36" s="27">
        <v>4</v>
      </c>
      <c r="O36" s="27">
        <v>6</v>
      </c>
      <c r="P36" s="27">
        <v>4</v>
      </c>
      <c r="Q36" s="27">
        <v>6</v>
      </c>
      <c r="R36" s="27">
        <v>4</v>
      </c>
      <c r="S36" s="27">
        <v>6</v>
      </c>
      <c r="T36" s="57">
        <v>4</v>
      </c>
      <c r="U36" s="40"/>
      <c r="V36" s="51">
        <v>0</v>
      </c>
      <c r="W36" s="34">
        <v>0</v>
      </c>
      <c r="X36" s="4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31" t="s">
        <v>90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/>
      <c r="BF36" s="34">
        <f t="shared" si="14"/>
        <v>80</v>
      </c>
    </row>
    <row r="37" spans="1:58" ht="18.75">
      <c r="A37" s="83"/>
      <c r="B37" s="107"/>
      <c r="C37" s="104"/>
      <c r="D37" s="34" t="s">
        <v>17</v>
      </c>
      <c r="E37" s="45">
        <f aca="true" t="shared" si="20" ref="E37:T37">E36/2</f>
        <v>3</v>
      </c>
      <c r="F37" s="45">
        <f t="shared" si="20"/>
        <v>2</v>
      </c>
      <c r="G37" s="45">
        <f t="shared" si="20"/>
        <v>3</v>
      </c>
      <c r="H37" s="45">
        <f t="shared" si="20"/>
        <v>2</v>
      </c>
      <c r="I37" s="45">
        <f t="shared" si="20"/>
        <v>3</v>
      </c>
      <c r="J37" s="45">
        <f t="shared" si="20"/>
        <v>2</v>
      </c>
      <c r="K37" s="45">
        <f t="shared" si="20"/>
        <v>3</v>
      </c>
      <c r="L37" s="45">
        <f t="shared" si="20"/>
        <v>2</v>
      </c>
      <c r="M37" s="45">
        <f t="shared" si="20"/>
        <v>3</v>
      </c>
      <c r="N37" s="45">
        <f t="shared" si="20"/>
        <v>2</v>
      </c>
      <c r="O37" s="45">
        <f t="shared" si="20"/>
        <v>3</v>
      </c>
      <c r="P37" s="45">
        <f t="shared" si="20"/>
        <v>2</v>
      </c>
      <c r="Q37" s="45">
        <f t="shared" si="20"/>
        <v>3</v>
      </c>
      <c r="R37" s="45">
        <f t="shared" si="20"/>
        <v>2</v>
      </c>
      <c r="S37" s="45">
        <f t="shared" si="20"/>
        <v>3</v>
      </c>
      <c r="T37" s="45">
        <f t="shared" si="20"/>
        <v>2</v>
      </c>
      <c r="U37" s="40"/>
      <c r="V37" s="51">
        <v>0</v>
      </c>
      <c r="W37" s="34">
        <v>0</v>
      </c>
      <c r="X37" s="4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31" t="s">
        <v>90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/>
      <c r="BF37" s="34">
        <f t="shared" si="14"/>
        <v>40</v>
      </c>
    </row>
    <row r="38" spans="1:58" ht="18.75">
      <c r="A38" s="83"/>
      <c r="B38" s="107" t="s">
        <v>51</v>
      </c>
      <c r="C38" s="104" t="s">
        <v>44</v>
      </c>
      <c r="D38" s="34" t="s">
        <v>16</v>
      </c>
      <c r="E38" s="4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40"/>
      <c r="V38" s="51">
        <v>0</v>
      </c>
      <c r="W38" s="34">
        <v>0</v>
      </c>
      <c r="X38" s="45">
        <v>6</v>
      </c>
      <c r="Y38" s="45">
        <v>6</v>
      </c>
      <c r="Z38" s="45">
        <v>6</v>
      </c>
      <c r="AA38" s="45">
        <v>6</v>
      </c>
      <c r="AB38" s="45">
        <v>6</v>
      </c>
      <c r="AC38" s="45">
        <v>6</v>
      </c>
      <c r="AD38" s="45">
        <v>6</v>
      </c>
      <c r="AE38" s="45">
        <v>4</v>
      </c>
      <c r="AF38" s="45">
        <v>6</v>
      </c>
      <c r="AG38" s="45">
        <v>4</v>
      </c>
      <c r="AH38" s="27"/>
      <c r="AI38" s="27">
        <v>4</v>
      </c>
      <c r="AJ38" s="27">
        <v>4</v>
      </c>
      <c r="AK38" s="27">
        <v>4</v>
      </c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31" t="s">
        <v>90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/>
      <c r="BF38" s="34">
        <f t="shared" si="14"/>
        <v>68</v>
      </c>
    </row>
    <row r="39" spans="1:58" ht="18.75">
      <c r="A39" s="83"/>
      <c r="B39" s="107"/>
      <c r="C39" s="104"/>
      <c r="D39" s="34" t="s">
        <v>17</v>
      </c>
      <c r="E39" s="45">
        <f aca="true" t="shared" si="21" ref="E39:T39">E38/2</f>
        <v>0</v>
      </c>
      <c r="F39" s="45">
        <f t="shared" si="21"/>
        <v>0</v>
      </c>
      <c r="G39" s="45">
        <f t="shared" si="21"/>
        <v>0</v>
      </c>
      <c r="H39" s="45">
        <f t="shared" si="21"/>
        <v>0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0</v>
      </c>
      <c r="O39" s="45">
        <f t="shared" si="21"/>
        <v>0</v>
      </c>
      <c r="P39" s="45">
        <f t="shared" si="21"/>
        <v>0</v>
      </c>
      <c r="Q39" s="45">
        <f t="shared" si="21"/>
        <v>0</v>
      </c>
      <c r="R39" s="45">
        <f t="shared" si="21"/>
        <v>0</v>
      </c>
      <c r="S39" s="45">
        <f t="shared" si="21"/>
        <v>0</v>
      </c>
      <c r="T39" s="45">
        <f t="shared" si="21"/>
        <v>0</v>
      </c>
      <c r="U39" s="40"/>
      <c r="V39" s="51">
        <v>0</v>
      </c>
      <c r="W39" s="34">
        <v>0</v>
      </c>
      <c r="X39" s="45">
        <f aca="true" t="shared" si="22" ref="X39:AC39">X38/2</f>
        <v>3</v>
      </c>
      <c r="Y39" s="45">
        <f t="shared" si="22"/>
        <v>3</v>
      </c>
      <c r="Z39" s="45">
        <f t="shared" si="22"/>
        <v>3</v>
      </c>
      <c r="AA39" s="45">
        <f t="shared" si="22"/>
        <v>3</v>
      </c>
      <c r="AB39" s="45">
        <f t="shared" si="22"/>
        <v>3</v>
      </c>
      <c r="AC39" s="45">
        <f t="shared" si="22"/>
        <v>3</v>
      </c>
      <c r="AD39" s="45">
        <v>2</v>
      </c>
      <c r="AE39" s="45">
        <v>2</v>
      </c>
      <c r="AF39" s="45">
        <f>AD38/2</f>
        <v>3</v>
      </c>
      <c r="AG39" s="45">
        <v>1</v>
      </c>
      <c r="AH39" s="45"/>
      <c r="AI39" s="45">
        <v>2</v>
      </c>
      <c r="AJ39" s="45">
        <v>2</v>
      </c>
      <c r="AK39" s="45">
        <v>2</v>
      </c>
      <c r="AL39" s="45"/>
      <c r="AM39" s="45"/>
      <c r="AN39" s="45"/>
      <c r="AO39" s="27"/>
      <c r="AP39" s="27"/>
      <c r="AQ39" s="27"/>
      <c r="AR39" s="27"/>
      <c r="AS39" s="27"/>
      <c r="AT39" s="27"/>
      <c r="AU39" s="27"/>
      <c r="AV39" s="31" t="s">
        <v>90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/>
      <c r="BF39" s="34">
        <f t="shared" si="14"/>
        <v>32</v>
      </c>
    </row>
    <row r="40" spans="1:58" ht="18.75">
      <c r="A40" s="83"/>
      <c r="B40" s="107" t="s">
        <v>122</v>
      </c>
      <c r="C40" s="104" t="s">
        <v>59</v>
      </c>
      <c r="D40" s="34" t="s">
        <v>16</v>
      </c>
      <c r="E40" s="45">
        <v>4</v>
      </c>
      <c r="F40" s="45">
        <v>4</v>
      </c>
      <c r="G40" s="45">
        <v>4</v>
      </c>
      <c r="H40" s="45">
        <v>4</v>
      </c>
      <c r="I40" s="45">
        <v>4</v>
      </c>
      <c r="J40" s="45">
        <v>4</v>
      </c>
      <c r="K40" s="45">
        <v>4</v>
      </c>
      <c r="L40" s="45">
        <v>4</v>
      </c>
      <c r="M40" s="27"/>
      <c r="N40" s="27"/>
      <c r="O40" s="27"/>
      <c r="P40" s="27"/>
      <c r="Q40" s="27"/>
      <c r="R40" s="27"/>
      <c r="S40" s="27"/>
      <c r="T40" s="27"/>
      <c r="U40" s="40"/>
      <c r="V40" s="51">
        <v>0</v>
      </c>
      <c r="W40" s="34">
        <v>0</v>
      </c>
      <c r="X40" s="45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31" t="s">
        <v>90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/>
      <c r="BF40" s="34">
        <f t="shared" si="14"/>
        <v>32</v>
      </c>
    </row>
    <row r="41" spans="1:58" ht="18.75">
      <c r="A41" s="83"/>
      <c r="B41" s="107"/>
      <c r="C41" s="104"/>
      <c r="D41" s="34" t="s">
        <v>17</v>
      </c>
      <c r="E41" s="45">
        <f aca="true" t="shared" si="23" ref="E41:L41">E40/2</f>
        <v>2</v>
      </c>
      <c r="F41" s="45">
        <f t="shared" si="23"/>
        <v>2</v>
      </c>
      <c r="G41" s="45">
        <f t="shared" si="23"/>
        <v>2</v>
      </c>
      <c r="H41" s="45">
        <f t="shared" si="23"/>
        <v>2</v>
      </c>
      <c r="I41" s="45">
        <f t="shared" si="23"/>
        <v>2</v>
      </c>
      <c r="J41" s="45">
        <f t="shared" si="23"/>
        <v>2</v>
      </c>
      <c r="K41" s="45">
        <f t="shared" si="23"/>
        <v>2</v>
      </c>
      <c r="L41" s="45">
        <f t="shared" si="23"/>
        <v>2</v>
      </c>
      <c r="M41" s="45"/>
      <c r="N41" s="45"/>
      <c r="O41" s="45"/>
      <c r="P41" s="45"/>
      <c r="Q41" s="45"/>
      <c r="R41" s="45"/>
      <c r="S41" s="45"/>
      <c r="T41" s="45"/>
      <c r="U41" s="40"/>
      <c r="V41" s="51">
        <v>0</v>
      </c>
      <c r="W41" s="34">
        <v>0</v>
      </c>
      <c r="X41" s="4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31" t="s">
        <v>90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/>
      <c r="BF41" s="34">
        <f t="shared" si="14"/>
        <v>16</v>
      </c>
    </row>
    <row r="42" spans="1:58" ht="18.75">
      <c r="A42" s="83"/>
      <c r="B42" s="107" t="s">
        <v>123</v>
      </c>
      <c r="C42" s="104" t="s">
        <v>119</v>
      </c>
      <c r="D42" s="34" t="s">
        <v>16</v>
      </c>
      <c r="E42" s="4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0"/>
      <c r="V42" s="51">
        <v>0</v>
      </c>
      <c r="W42" s="34">
        <v>0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>
        <v>4</v>
      </c>
      <c r="AI42" s="45">
        <v>4</v>
      </c>
      <c r="AJ42" s="45">
        <v>4</v>
      </c>
      <c r="AK42" s="45">
        <v>4</v>
      </c>
      <c r="AL42" s="45">
        <v>4</v>
      </c>
      <c r="AM42" s="45">
        <v>8</v>
      </c>
      <c r="AN42" s="45">
        <v>8</v>
      </c>
      <c r="AO42" s="45">
        <v>8</v>
      </c>
      <c r="AP42" s="45">
        <v>8</v>
      </c>
      <c r="AQ42" s="27">
        <v>8</v>
      </c>
      <c r="AR42" s="27">
        <v>8</v>
      </c>
      <c r="AS42" s="27"/>
      <c r="AT42" s="27"/>
      <c r="AU42" s="27"/>
      <c r="AV42" s="31" t="s">
        <v>90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/>
      <c r="BF42" s="34">
        <f t="shared" si="14"/>
        <v>68</v>
      </c>
    </row>
    <row r="43" spans="1:58" ht="19.5" thickBot="1">
      <c r="A43" s="83"/>
      <c r="B43" s="110"/>
      <c r="C43" s="105"/>
      <c r="D43" s="26" t="s">
        <v>17</v>
      </c>
      <c r="E43" s="4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41"/>
      <c r="V43" s="52">
        <v>0</v>
      </c>
      <c r="W43" s="26">
        <v>0</v>
      </c>
      <c r="X43" s="46"/>
      <c r="Y43" s="46"/>
      <c r="Z43" s="46"/>
      <c r="AA43" s="46"/>
      <c r="AB43" s="46"/>
      <c r="AC43" s="46">
        <f aca="true" t="shared" si="24" ref="AC43:AK43">AC42/2</f>
        <v>0</v>
      </c>
      <c r="AD43" s="46"/>
      <c r="AE43" s="46"/>
      <c r="AF43" s="46"/>
      <c r="AG43" s="46"/>
      <c r="AH43" s="46">
        <f t="shared" si="24"/>
        <v>2</v>
      </c>
      <c r="AI43" s="46">
        <f t="shared" si="24"/>
        <v>2</v>
      </c>
      <c r="AJ43" s="46">
        <f t="shared" si="24"/>
        <v>2</v>
      </c>
      <c r="AK43" s="46">
        <f t="shared" si="24"/>
        <v>2</v>
      </c>
      <c r="AL43" s="46">
        <f aca="true" t="shared" si="25" ref="AL43:AQ43">AL42/2</f>
        <v>2</v>
      </c>
      <c r="AM43" s="46">
        <f t="shared" si="25"/>
        <v>4</v>
      </c>
      <c r="AN43" s="46">
        <f t="shared" si="25"/>
        <v>4</v>
      </c>
      <c r="AO43" s="46">
        <f t="shared" si="25"/>
        <v>4</v>
      </c>
      <c r="AP43" s="46">
        <f t="shared" si="25"/>
        <v>4</v>
      </c>
      <c r="AQ43" s="46">
        <f t="shared" si="25"/>
        <v>4</v>
      </c>
      <c r="AR43" s="46">
        <v>4</v>
      </c>
      <c r="AS43" s="46"/>
      <c r="AT43" s="25"/>
      <c r="AU43" s="25"/>
      <c r="AV43" s="33" t="s">
        <v>90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/>
      <c r="BF43" s="26">
        <f t="shared" si="14"/>
        <v>34</v>
      </c>
    </row>
    <row r="44" spans="1:58" ht="18.75">
      <c r="A44" s="83"/>
      <c r="B44" s="100" t="s">
        <v>47</v>
      </c>
      <c r="C44" s="116" t="s">
        <v>48</v>
      </c>
      <c r="D44" s="22" t="s">
        <v>16</v>
      </c>
      <c r="E44" s="42">
        <f>E46</f>
        <v>0</v>
      </c>
      <c r="F44" s="20">
        <f aca="true" t="shared" si="26" ref="F44:BF44">F46</f>
        <v>0</v>
      </c>
      <c r="G44" s="20">
        <f t="shared" si="26"/>
        <v>0</v>
      </c>
      <c r="H44" s="20">
        <f t="shared" si="26"/>
        <v>0</v>
      </c>
      <c r="I44" s="20">
        <f t="shared" si="26"/>
        <v>0</v>
      </c>
      <c r="J44" s="20">
        <f t="shared" si="26"/>
        <v>0</v>
      </c>
      <c r="K44" s="20">
        <f t="shared" si="26"/>
        <v>0</v>
      </c>
      <c r="L44" s="20">
        <f t="shared" si="26"/>
        <v>0</v>
      </c>
      <c r="M44" s="20">
        <f t="shared" si="26"/>
        <v>0</v>
      </c>
      <c r="N44" s="20">
        <f t="shared" si="26"/>
        <v>0</v>
      </c>
      <c r="O44" s="20">
        <f t="shared" si="26"/>
        <v>0</v>
      </c>
      <c r="P44" s="20">
        <f t="shared" si="26"/>
        <v>0</v>
      </c>
      <c r="Q44" s="20">
        <f t="shared" si="26"/>
        <v>0</v>
      </c>
      <c r="R44" s="20">
        <f t="shared" si="26"/>
        <v>0</v>
      </c>
      <c r="S44" s="20">
        <f t="shared" si="26"/>
        <v>0</v>
      </c>
      <c r="T44" s="20">
        <f t="shared" si="26"/>
        <v>0</v>
      </c>
      <c r="U44" s="37">
        <f t="shared" si="26"/>
        <v>0</v>
      </c>
      <c r="V44" s="47">
        <v>0</v>
      </c>
      <c r="W44" s="22">
        <v>0</v>
      </c>
      <c r="X44" s="42">
        <f t="shared" si="26"/>
        <v>0</v>
      </c>
      <c r="Y44" s="20">
        <f t="shared" si="26"/>
        <v>0</v>
      </c>
      <c r="Z44" s="20">
        <f t="shared" si="26"/>
        <v>0</v>
      </c>
      <c r="AA44" s="20">
        <f t="shared" si="26"/>
        <v>0</v>
      </c>
      <c r="AB44" s="20">
        <f t="shared" si="26"/>
        <v>0</v>
      </c>
      <c r="AC44" s="20">
        <f t="shared" si="26"/>
        <v>0</v>
      </c>
      <c r="AD44" s="20">
        <f t="shared" si="26"/>
        <v>8</v>
      </c>
      <c r="AE44" s="20">
        <f t="shared" si="26"/>
        <v>8</v>
      </c>
      <c r="AF44" s="20">
        <f t="shared" si="26"/>
        <v>8</v>
      </c>
      <c r="AG44" s="20">
        <f t="shared" si="26"/>
        <v>10</v>
      </c>
      <c r="AH44" s="20">
        <f t="shared" si="26"/>
        <v>12</v>
      </c>
      <c r="AI44" s="20">
        <f t="shared" si="26"/>
        <v>16</v>
      </c>
      <c r="AJ44" s="20">
        <f t="shared" si="26"/>
        <v>16</v>
      </c>
      <c r="AK44" s="20">
        <f t="shared" si="26"/>
        <v>14</v>
      </c>
      <c r="AL44" s="20">
        <f t="shared" si="26"/>
        <v>18</v>
      </c>
      <c r="AM44" s="20">
        <f t="shared" si="26"/>
        <v>18</v>
      </c>
      <c r="AN44" s="20">
        <f t="shared" si="26"/>
        <v>14</v>
      </c>
      <c r="AO44" s="20">
        <f t="shared" si="26"/>
        <v>24</v>
      </c>
      <c r="AP44" s="20">
        <f t="shared" si="26"/>
        <v>24</v>
      </c>
      <c r="AQ44" s="20">
        <f t="shared" si="26"/>
        <v>26</v>
      </c>
      <c r="AR44" s="20">
        <f t="shared" si="26"/>
        <v>24</v>
      </c>
      <c r="AS44" s="20">
        <f t="shared" si="26"/>
        <v>30</v>
      </c>
      <c r="AT44" s="20">
        <f t="shared" si="26"/>
        <v>36</v>
      </c>
      <c r="AU44" s="20">
        <f t="shared" si="26"/>
        <v>36</v>
      </c>
      <c r="AV44" s="59" t="e">
        <f t="shared" si="26"/>
        <v>#VALUE!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/>
      <c r="BF44" s="22">
        <f t="shared" si="26"/>
        <v>348</v>
      </c>
    </row>
    <row r="45" spans="1:58" ht="19.5" thickBot="1">
      <c r="A45" s="83"/>
      <c r="B45" s="101"/>
      <c r="C45" s="117"/>
      <c r="D45" s="24" t="s">
        <v>17</v>
      </c>
      <c r="E45" s="43">
        <f>E47</f>
        <v>0</v>
      </c>
      <c r="F45" s="23">
        <f aca="true" t="shared" si="27" ref="F45:AU45">F47</f>
        <v>0</v>
      </c>
      <c r="G45" s="23">
        <f t="shared" si="27"/>
        <v>0</v>
      </c>
      <c r="H45" s="23">
        <f t="shared" si="27"/>
        <v>0</v>
      </c>
      <c r="I45" s="23">
        <f t="shared" si="27"/>
        <v>0</v>
      </c>
      <c r="J45" s="23">
        <f t="shared" si="27"/>
        <v>0</v>
      </c>
      <c r="K45" s="23">
        <f t="shared" si="27"/>
        <v>0</v>
      </c>
      <c r="L45" s="23">
        <f t="shared" si="27"/>
        <v>0</v>
      </c>
      <c r="M45" s="23">
        <f t="shared" si="27"/>
        <v>0</v>
      </c>
      <c r="N45" s="23">
        <f t="shared" si="27"/>
        <v>0</v>
      </c>
      <c r="O45" s="23">
        <f t="shared" si="27"/>
        <v>0</v>
      </c>
      <c r="P45" s="23">
        <f t="shared" si="27"/>
        <v>0</v>
      </c>
      <c r="Q45" s="23">
        <f t="shared" si="27"/>
        <v>0</v>
      </c>
      <c r="R45" s="23">
        <f t="shared" si="27"/>
        <v>0</v>
      </c>
      <c r="S45" s="23">
        <f t="shared" si="27"/>
        <v>0</v>
      </c>
      <c r="T45" s="23">
        <f t="shared" si="27"/>
        <v>0</v>
      </c>
      <c r="U45" s="38">
        <f t="shared" si="27"/>
        <v>0</v>
      </c>
      <c r="V45" s="48">
        <v>0</v>
      </c>
      <c r="W45" s="24">
        <v>0</v>
      </c>
      <c r="X45" s="43">
        <f t="shared" si="27"/>
        <v>0</v>
      </c>
      <c r="Y45" s="23">
        <f t="shared" si="27"/>
        <v>0</v>
      </c>
      <c r="Z45" s="23">
        <f t="shared" si="27"/>
        <v>0</v>
      </c>
      <c r="AA45" s="23">
        <f t="shared" si="27"/>
        <v>0</v>
      </c>
      <c r="AB45" s="23">
        <f t="shared" si="27"/>
        <v>0</v>
      </c>
      <c r="AC45" s="23">
        <f t="shared" si="27"/>
        <v>0</v>
      </c>
      <c r="AD45" s="23">
        <f t="shared" si="27"/>
        <v>4</v>
      </c>
      <c r="AE45" s="23">
        <f t="shared" si="27"/>
        <v>4</v>
      </c>
      <c r="AF45" s="23">
        <f t="shared" si="27"/>
        <v>4</v>
      </c>
      <c r="AG45" s="23">
        <f t="shared" si="27"/>
        <v>5</v>
      </c>
      <c r="AH45" s="23">
        <f t="shared" si="27"/>
        <v>6</v>
      </c>
      <c r="AI45" s="23">
        <f t="shared" si="27"/>
        <v>8</v>
      </c>
      <c r="AJ45" s="23">
        <f t="shared" si="27"/>
        <v>8</v>
      </c>
      <c r="AK45" s="23">
        <f>AK47</f>
        <v>7</v>
      </c>
      <c r="AL45" s="23">
        <f t="shared" si="27"/>
        <v>9</v>
      </c>
      <c r="AM45" s="23">
        <f t="shared" si="27"/>
        <v>9</v>
      </c>
      <c r="AN45" s="23">
        <f t="shared" si="27"/>
        <v>7</v>
      </c>
      <c r="AO45" s="23">
        <f t="shared" si="27"/>
        <v>12</v>
      </c>
      <c r="AP45" s="23">
        <f t="shared" si="27"/>
        <v>12</v>
      </c>
      <c r="AQ45" s="23">
        <f t="shared" si="27"/>
        <v>13</v>
      </c>
      <c r="AR45" s="23">
        <f t="shared" si="27"/>
        <v>12</v>
      </c>
      <c r="AS45" s="23">
        <f t="shared" si="27"/>
        <v>0</v>
      </c>
      <c r="AT45" s="23">
        <f t="shared" si="27"/>
        <v>0</v>
      </c>
      <c r="AU45" s="23">
        <f t="shared" si="27"/>
        <v>0</v>
      </c>
      <c r="AV45" s="35" t="s">
        <v>90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/>
      <c r="BF45" s="24">
        <f>BF47</f>
        <v>120</v>
      </c>
    </row>
    <row r="46" spans="1:58" ht="30.75" customHeight="1">
      <c r="A46" s="83"/>
      <c r="B46" s="100" t="s">
        <v>49</v>
      </c>
      <c r="C46" s="102" t="s">
        <v>52</v>
      </c>
      <c r="D46" s="22" t="s">
        <v>16</v>
      </c>
      <c r="E46" s="61">
        <f>E48+E50+E51</f>
        <v>0</v>
      </c>
      <c r="F46" s="61">
        <f aca="true" t="shared" si="28" ref="F46:AV46">F48+F50+F51</f>
        <v>0</v>
      </c>
      <c r="G46" s="61">
        <f t="shared" si="28"/>
        <v>0</v>
      </c>
      <c r="H46" s="61">
        <f t="shared" si="28"/>
        <v>0</v>
      </c>
      <c r="I46" s="61">
        <f t="shared" si="28"/>
        <v>0</v>
      </c>
      <c r="J46" s="61">
        <f t="shared" si="28"/>
        <v>0</v>
      </c>
      <c r="K46" s="61">
        <f t="shared" si="28"/>
        <v>0</v>
      </c>
      <c r="L46" s="61">
        <f t="shared" si="28"/>
        <v>0</v>
      </c>
      <c r="M46" s="61">
        <f t="shared" si="28"/>
        <v>0</v>
      </c>
      <c r="N46" s="61">
        <f t="shared" si="28"/>
        <v>0</v>
      </c>
      <c r="O46" s="61">
        <f t="shared" si="28"/>
        <v>0</v>
      </c>
      <c r="P46" s="61">
        <f t="shared" si="28"/>
        <v>0</v>
      </c>
      <c r="Q46" s="61">
        <f t="shared" si="28"/>
        <v>0</v>
      </c>
      <c r="R46" s="61">
        <f t="shared" si="28"/>
        <v>0</v>
      </c>
      <c r="S46" s="61">
        <f t="shared" si="28"/>
        <v>0</v>
      </c>
      <c r="T46" s="61">
        <f t="shared" si="28"/>
        <v>0</v>
      </c>
      <c r="U46" s="61">
        <f t="shared" si="28"/>
        <v>0</v>
      </c>
      <c r="V46" s="61">
        <f t="shared" si="28"/>
        <v>0</v>
      </c>
      <c r="W46" s="61">
        <f t="shared" si="28"/>
        <v>0</v>
      </c>
      <c r="X46" s="61">
        <f t="shared" si="28"/>
        <v>0</v>
      </c>
      <c r="Y46" s="61">
        <f t="shared" si="28"/>
        <v>0</v>
      </c>
      <c r="Z46" s="61">
        <f t="shared" si="28"/>
        <v>0</v>
      </c>
      <c r="AA46" s="61">
        <f t="shared" si="28"/>
        <v>0</v>
      </c>
      <c r="AB46" s="61">
        <f t="shared" si="28"/>
        <v>0</v>
      </c>
      <c r="AC46" s="61">
        <f t="shared" si="28"/>
        <v>0</v>
      </c>
      <c r="AD46" s="61">
        <f t="shared" si="28"/>
        <v>8</v>
      </c>
      <c r="AE46" s="61">
        <f t="shared" si="28"/>
        <v>8</v>
      </c>
      <c r="AF46" s="61">
        <f t="shared" si="28"/>
        <v>8</v>
      </c>
      <c r="AG46" s="61">
        <f t="shared" si="28"/>
        <v>10</v>
      </c>
      <c r="AH46" s="61">
        <f t="shared" si="28"/>
        <v>12</v>
      </c>
      <c r="AI46" s="61">
        <f t="shared" si="28"/>
        <v>16</v>
      </c>
      <c r="AJ46" s="61">
        <f t="shared" si="28"/>
        <v>16</v>
      </c>
      <c r="AK46" s="61">
        <f t="shared" si="28"/>
        <v>14</v>
      </c>
      <c r="AL46" s="61">
        <f t="shared" si="28"/>
        <v>18</v>
      </c>
      <c r="AM46" s="61">
        <f t="shared" si="28"/>
        <v>18</v>
      </c>
      <c r="AN46" s="61">
        <f t="shared" si="28"/>
        <v>14</v>
      </c>
      <c r="AO46" s="61">
        <f t="shared" si="28"/>
        <v>24</v>
      </c>
      <c r="AP46" s="61">
        <f t="shared" si="28"/>
        <v>24</v>
      </c>
      <c r="AQ46" s="61">
        <f t="shared" si="28"/>
        <v>26</v>
      </c>
      <c r="AR46" s="61">
        <f t="shared" si="28"/>
        <v>24</v>
      </c>
      <c r="AS46" s="61">
        <f t="shared" si="28"/>
        <v>30</v>
      </c>
      <c r="AT46" s="61">
        <f t="shared" si="28"/>
        <v>36</v>
      </c>
      <c r="AU46" s="61">
        <f t="shared" si="28"/>
        <v>36</v>
      </c>
      <c r="AV46" s="61" t="e">
        <f t="shared" si="28"/>
        <v>#VALUE!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/>
      <c r="BF46" s="22">
        <f>BF48+BF50+BF51</f>
        <v>348</v>
      </c>
    </row>
    <row r="47" spans="1:58" ht="32.25" customHeight="1" thickBot="1">
      <c r="A47" s="83"/>
      <c r="B47" s="101"/>
      <c r="C47" s="103"/>
      <c r="D47" s="24" t="s">
        <v>17</v>
      </c>
      <c r="E47" s="43">
        <f>E49</f>
        <v>0</v>
      </c>
      <c r="F47" s="23">
        <f aca="true" t="shared" si="29" ref="F47:AU47">F49</f>
        <v>0</v>
      </c>
      <c r="G47" s="23">
        <f t="shared" si="29"/>
        <v>0</v>
      </c>
      <c r="H47" s="23">
        <f t="shared" si="29"/>
        <v>0</v>
      </c>
      <c r="I47" s="23">
        <f t="shared" si="29"/>
        <v>0</v>
      </c>
      <c r="J47" s="23">
        <f t="shared" si="29"/>
        <v>0</v>
      </c>
      <c r="K47" s="23">
        <f t="shared" si="29"/>
        <v>0</v>
      </c>
      <c r="L47" s="23">
        <f t="shared" si="29"/>
        <v>0</v>
      </c>
      <c r="M47" s="23">
        <f t="shared" si="29"/>
        <v>0</v>
      </c>
      <c r="N47" s="23">
        <f t="shared" si="29"/>
        <v>0</v>
      </c>
      <c r="O47" s="23">
        <f t="shared" si="29"/>
        <v>0</v>
      </c>
      <c r="P47" s="23">
        <f t="shared" si="29"/>
        <v>0</v>
      </c>
      <c r="Q47" s="23">
        <f t="shared" si="29"/>
        <v>0</v>
      </c>
      <c r="R47" s="23">
        <f t="shared" si="29"/>
        <v>0</v>
      </c>
      <c r="S47" s="23">
        <f t="shared" si="29"/>
        <v>0</v>
      </c>
      <c r="T47" s="23">
        <f t="shared" si="29"/>
        <v>0</v>
      </c>
      <c r="U47" s="38">
        <f t="shared" si="29"/>
        <v>0</v>
      </c>
      <c r="V47" s="48">
        <v>0</v>
      </c>
      <c r="W47" s="24">
        <v>0</v>
      </c>
      <c r="X47" s="43">
        <f t="shared" si="29"/>
        <v>0</v>
      </c>
      <c r="Y47" s="23">
        <f t="shared" si="29"/>
        <v>0</v>
      </c>
      <c r="Z47" s="23">
        <f t="shared" si="29"/>
        <v>0</v>
      </c>
      <c r="AA47" s="23">
        <f t="shared" si="29"/>
        <v>0</v>
      </c>
      <c r="AB47" s="23">
        <f t="shared" si="29"/>
        <v>0</v>
      </c>
      <c r="AC47" s="23">
        <f t="shared" si="29"/>
        <v>0</v>
      </c>
      <c r="AD47" s="23">
        <f t="shared" si="29"/>
        <v>4</v>
      </c>
      <c r="AE47" s="23">
        <f t="shared" si="29"/>
        <v>4</v>
      </c>
      <c r="AF47" s="23">
        <f t="shared" si="29"/>
        <v>4</v>
      </c>
      <c r="AG47" s="23">
        <f t="shared" si="29"/>
        <v>5</v>
      </c>
      <c r="AH47" s="23">
        <f t="shared" si="29"/>
        <v>6</v>
      </c>
      <c r="AI47" s="23">
        <f t="shared" si="29"/>
        <v>8</v>
      </c>
      <c r="AJ47" s="23">
        <f t="shared" si="29"/>
        <v>8</v>
      </c>
      <c r="AK47" s="23">
        <f t="shared" si="29"/>
        <v>7</v>
      </c>
      <c r="AL47" s="23">
        <f t="shared" si="29"/>
        <v>9</v>
      </c>
      <c r="AM47" s="23">
        <f t="shared" si="29"/>
        <v>9</v>
      </c>
      <c r="AN47" s="23">
        <f t="shared" si="29"/>
        <v>7</v>
      </c>
      <c r="AO47" s="23">
        <f t="shared" si="29"/>
        <v>12</v>
      </c>
      <c r="AP47" s="23">
        <f t="shared" si="29"/>
        <v>12</v>
      </c>
      <c r="AQ47" s="23">
        <f t="shared" si="29"/>
        <v>13</v>
      </c>
      <c r="AR47" s="23">
        <f t="shared" si="29"/>
        <v>12</v>
      </c>
      <c r="AS47" s="23">
        <f t="shared" si="29"/>
        <v>0</v>
      </c>
      <c r="AT47" s="23">
        <f t="shared" si="29"/>
        <v>0</v>
      </c>
      <c r="AU47" s="23">
        <f t="shared" si="29"/>
        <v>0</v>
      </c>
      <c r="AV47" s="35" t="s">
        <v>90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/>
      <c r="BF47" s="24">
        <f>BF49</f>
        <v>120</v>
      </c>
    </row>
    <row r="48" spans="1:58" ht="18.75">
      <c r="A48" s="83"/>
      <c r="B48" s="106" t="s">
        <v>50</v>
      </c>
      <c r="C48" s="108" t="s">
        <v>53</v>
      </c>
      <c r="D48" s="50" t="s">
        <v>16</v>
      </c>
      <c r="E48" s="44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39"/>
      <c r="V48" s="49">
        <v>0</v>
      </c>
      <c r="W48" s="50">
        <v>0</v>
      </c>
      <c r="X48" s="44"/>
      <c r="Y48" s="28"/>
      <c r="Z48" s="28"/>
      <c r="AA48" s="28"/>
      <c r="AB48" s="28"/>
      <c r="AC48" s="28"/>
      <c r="AD48" s="28">
        <v>8</v>
      </c>
      <c r="AE48" s="28">
        <v>8</v>
      </c>
      <c r="AF48" s="28">
        <v>8</v>
      </c>
      <c r="AG48" s="28">
        <v>10</v>
      </c>
      <c r="AH48" s="28">
        <v>12</v>
      </c>
      <c r="AI48" s="28">
        <v>16</v>
      </c>
      <c r="AJ48" s="28">
        <v>16</v>
      </c>
      <c r="AK48" s="28">
        <v>14</v>
      </c>
      <c r="AL48" s="28">
        <v>18</v>
      </c>
      <c r="AM48" s="28">
        <v>18</v>
      </c>
      <c r="AN48" s="28">
        <v>14</v>
      </c>
      <c r="AO48" s="28">
        <v>24</v>
      </c>
      <c r="AP48" s="28">
        <v>24</v>
      </c>
      <c r="AQ48" s="28">
        <v>26</v>
      </c>
      <c r="AR48" s="66">
        <v>24</v>
      </c>
      <c r="AS48" s="28"/>
      <c r="AT48" s="28"/>
      <c r="AU48" s="28"/>
      <c r="AV48" s="36" t="s">
        <v>90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/>
      <c r="BF48" s="50">
        <f>SUM(E48:BE48)</f>
        <v>240</v>
      </c>
    </row>
    <row r="49" spans="1:58" ht="18.75">
      <c r="A49" s="83"/>
      <c r="B49" s="107"/>
      <c r="C49" s="109"/>
      <c r="D49" s="34" t="s">
        <v>17</v>
      </c>
      <c r="E49" s="4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0"/>
      <c r="V49" s="51">
        <v>0</v>
      </c>
      <c r="W49" s="34">
        <v>0</v>
      </c>
      <c r="X49" s="45"/>
      <c r="Y49" s="27"/>
      <c r="Z49" s="27"/>
      <c r="AA49" s="27"/>
      <c r="AB49" s="27"/>
      <c r="AC49" s="27"/>
      <c r="AD49" s="46">
        <v>4</v>
      </c>
      <c r="AE49" s="46">
        <f>AE48/2</f>
        <v>4</v>
      </c>
      <c r="AF49" s="27">
        <v>4</v>
      </c>
      <c r="AG49" s="46">
        <f aca="true" t="shared" si="30" ref="AG49:AR49">AG48/2</f>
        <v>5</v>
      </c>
      <c r="AH49" s="46">
        <f t="shared" si="30"/>
        <v>6</v>
      </c>
      <c r="AI49" s="46">
        <f t="shared" si="30"/>
        <v>8</v>
      </c>
      <c r="AJ49" s="46">
        <f t="shared" si="30"/>
        <v>8</v>
      </c>
      <c r="AK49" s="46">
        <f t="shared" si="30"/>
        <v>7</v>
      </c>
      <c r="AL49" s="46">
        <f t="shared" si="30"/>
        <v>9</v>
      </c>
      <c r="AM49" s="46">
        <f t="shared" si="30"/>
        <v>9</v>
      </c>
      <c r="AN49" s="46">
        <f t="shared" si="30"/>
        <v>7</v>
      </c>
      <c r="AO49" s="46">
        <f t="shared" si="30"/>
        <v>12</v>
      </c>
      <c r="AP49" s="46">
        <f t="shared" si="30"/>
        <v>12</v>
      </c>
      <c r="AQ49" s="46">
        <f t="shared" si="30"/>
        <v>13</v>
      </c>
      <c r="AR49" s="46">
        <f t="shared" si="30"/>
        <v>12</v>
      </c>
      <c r="AS49" s="46"/>
      <c r="AT49" s="27"/>
      <c r="AU49" s="27"/>
      <c r="AV49" s="31" t="s">
        <v>90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/>
      <c r="BF49" s="34">
        <f>SUM(E49:BE49)</f>
        <v>120</v>
      </c>
    </row>
    <row r="50" spans="1:58" ht="18.75">
      <c r="A50" s="83"/>
      <c r="B50" s="54" t="s">
        <v>125</v>
      </c>
      <c r="C50" s="58" t="s">
        <v>124</v>
      </c>
      <c r="D50" s="26"/>
      <c r="E50" s="46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41"/>
      <c r="V50" s="51">
        <v>0</v>
      </c>
      <c r="W50" s="34">
        <v>0</v>
      </c>
      <c r="X50" s="46"/>
      <c r="Y50" s="25"/>
      <c r="Z50" s="25"/>
      <c r="AA50" s="25"/>
      <c r="AB50" s="25"/>
      <c r="AC50" s="25"/>
      <c r="AD50" s="46"/>
      <c r="AE50" s="46"/>
      <c r="AF50" s="25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62">
        <v>30</v>
      </c>
      <c r="AT50" s="25">
        <v>6</v>
      </c>
      <c r="AU50" s="25"/>
      <c r="AV50" s="31" t="s">
        <v>126</v>
      </c>
      <c r="AW50" s="31" t="s">
        <v>127</v>
      </c>
      <c r="AX50" s="31" t="s">
        <v>128</v>
      </c>
      <c r="AY50" s="31" t="s">
        <v>129</v>
      </c>
      <c r="AZ50" s="31" t="s">
        <v>130</v>
      </c>
      <c r="BA50" s="31" t="s">
        <v>131</v>
      </c>
      <c r="BB50" s="31" t="s">
        <v>132</v>
      </c>
      <c r="BC50" s="31" t="s">
        <v>133</v>
      </c>
      <c r="BD50" s="31" t="s">
        <v>134</v>
      </c>
      <c r="BE50" s="25"/>
      <c r="BF50" s="34">
        <f>SUM(E50:BE50)</f>
        <v>36</v>
      </c>
    </row>
    <row r="51" spans="1:58" ht="24.75" customHeight="1" thickBot="1">
      <c r="A51" s="83"/>
      <c r="B51" s="54" t="s">
        <v>120</v>
      </c>
      <c r="C51" s="32" t="s">
        <v>121</v>
      </c>
      <c r="D51" s="26" t="s">
        <v>16</v>
      </c>
      <c r="E51" s="46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41"/>
      <c r="V51" s="52">
        <v>0</v>
      </c>
      <c r="W51" s="26">
        <v>0</v>
      </c>
      <c r="X51" s="46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>
        <v>30</v>
      </c>
      <c r="AU51" s="25">
        <v>36</v>
      </c>
      <c r="AV51" s="60">
        <v>6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/>
      <c r="BF51" s="26">
        <f>SUM(E51:BE51)</f>
        <v>72</v>
      </c>
    </row>
    <row r="52" spans="1:58" ht="20.25" customHeight="1" thickBot="1">
      <c r="A52" s="29"/>
      <c r="B52" s="91" t="s">
        <v>54</v>
      </c>
      <c r="C52" s="92"/>
      <c r="D52" s="93"/>
      <c r="E52" s="42">
        <f aca="true" t="shared" si="31" ref="E52:U52">E6+E16+E22</f>
        <v>36</v>
      </c>
      <c r="F52" s="20">
        <f t="shared" si="31"/>
        <v>36</v>
      </c>
      <c r="G52" s="20">
        <f t="shared" si="31"/>
        <v>36</v>
      </c>
      <c r="H52" s="20">
        <f t="shared" si="31"/>
        <v>36</v>
      </c>
      <c r="I52" s="20">
        <f t="shared" si="31"/>
        <v>36</v>
      </c>
      <c r="J52" s="20">
        <f t="shared" si="31"/>
        <v>36</v>
      </c>
      <c r="K52" s="20">
        <f t="shared" si="31"/>
        <v>36</v>
      </c>
      <c r="L52" s="20">
        <f t="shared" si="31"/>
        <v>36</v>
      </c>
      <c r="M52" s="20">
        <f t="shared" si="31"/>
        <v>36</v>
      </c>
      <c r="N52" s="20">
        <f t="shared" si="31"/>
        <v>36</v>
      </c>
      <c r="O52" s="20">
        <f t="shared" si="31"/>
        <v>36</v>
      </c>
      <c r="P52" s="20">
        <f t="shared" si="31"/>
        <v>36</v>
      </c>
      <c r="Q52" s="20">
        <f t="shared" si="31"/>
        <v>36</v>
      </c>
      <c r="R52" s="20">
        <f t="shared" si="31"/>
        <v>36</v>
      </c>
      <c r="S52" s="20">
        <f t="shared" si="31"/>
        <v>36</v>
      </c>
      <c r="T52" s="20">
        <f t="shared" si="31"/>
        <v>36</v>
      </c>
      <c r="U52" s="37">
        <f t="shared" si="31"/>
        <v>0</v>
      </c>
      <c r="V52" s="47">
        <v>0</v>
      </c>
      <c r="W52" s="22">
        <v>0</v>
      </c>
      <c r="X52" s="42">
        <f aca="true" t="shared" si="32" ref="X52:BF52">X6+X16+X22</f>
        <v>36</v>
      </c>
      <c r="Y52" s="20">
        <f t="shared" si="32"/>
        <v>36</v>
      </c>
      <c r="Z52" s="20">
        <f t="shared" si="32"/>
        <v>36</v>
      </c>
      <c r="AA52" s="20">
        <f t="shared" si="32"/>
        <v>36</v>
      </c>
      <c r="AB52" s="20">
        <f t="shared" si="32"/>
        <v>36</v>
      </c>
      <c r="AC52" s="20">
        <f t="shared" si="32"/>
        <v>36</v>
      </c>
      <c r="AD52" s="20">
        <f t="shared" si="32"/>
        <v>36</v>
      </c>
      <c r="AE52" s="64">
        <f t="shared" si="32"/>
        <v>30</v>
      </c>
      <c r="AF52" s="20">
        <f t="shared" si="32"/>
        <v>36</v>
      </c>
      <c r="AG52" s="20">
        <f t="shared" si="32"/>
        <v>36</v>
      </c>
      <c r="AH52" s="55">
        <f t="shared" si="32"/>
        <v>30</v>
      </c>
      <c r="AI52" s="20">
        <f t="shared" si="32"/>
        <v>36</v>
      </c>
      <c r="AJ52" s="20">
        <f t="shared" si="32"/>
        <v>36</v>
      </c>
      <c r="AK52" s="20">
        <f t="shared" si="32"/>
        <v>36</v>
      </c>
      <c r="AL52" s="20">
        <f t="shared" si="32"/>
        <v>36</v>
      </c>
      <c r="AM52" s="20">
        <f t="shared" si="32"/>
        <v>36</v>
      </c>
      <c r="AN52" s="64">
        <f t="shared" si="32"/>
        <v>30</v>
      </c>
      <c r="AO52" s="20">
        <f t="shared" si="32"/>
        <v>36</v>
      </c>
      <c r="AP52" s="20">
        <f t="shared" si="32"/>
        <v>36</v>
      </c>
      <c r="AQ52" s="20">
        <f t="shared" si="32"/>
        <v>36</v>
      </c>
      <c r="AR52" s="20">
        <f t="shared" si="32"/>
        <v>36</v>
      </c>
      <c r="AS52" s="55">
        <f t="shared" si="32"/>
        <v>30</v>
      </c>
      <c r="AT52" s="20">
        <f t="shared" si="32"/>
        <v>36</v>
      </c>
      <c r="AU52" s="20">
        <f t="shared" si="32"/>
        <v>36</v>
      </c>
      <c r="AV52" s="20" t="e">
        <f t="shared" si="32"/>
        <v>#VALUE!</v>
      </c>
      <c r="AW52" s="20">
        <f t="shared" si="32"/>
        <v>0</v>
      </c>
      <c r="AX52" s="20">
        <f t="shared" si="32"/>
        <v>0</v>
      </c>
      <c r="AY52" s="20">
        <f t="shared" si="32"/>
        <v>0</v>
      </c>
      <c r="AZ52" s="20">
        <f t="shared" si="32"/>
        <v>0</v>
      </c>
      <c r="BA52" s="20">
        <f t="shared" si="32"/>
        <v>0</v>
      </c>
      <c r="BB52" s="20">
        <f t="shared" si="32"/>
        <v>0</v>
      </c>
      <c r="BC52" s="20">
        <f t="shared" si="32"/>
        <v>0</v>
      </c>
      <c r="BD52" s="20">
        <f t="shared" si="32"/>
        <v>0</v>
      </c>
      <c r="BE52" s="20">
        <f t="shared" si="32"/>
        <v>0</v>
      </c>
      <c r="BF52" s="20">
        <f t="shared" si="32"/>
        <v>1422</v>
      </c>
    </row>
    <row r="53" spans="1:58" ht="23.25" customHeight="1" thickBot="1">
      <c r="A53" s="29"/>
      <c r="B53" s="94" t="s">
        <v>55</v>
      </c>
      <c r="C53" s="95"/>
      <c r="D53" s="96"/>
      <c r="E53" s="45">
        <f>E7+E17+E23</f>
        <v>18</v>
      </c>
      <c r="F53" s="27">
        <f aca="true" t="shared" si="33" ref="F53:AU53">F7+F17+F23</f>
        <v>18</v>
      </c>
      <c r="G53" s="27">
        <f t="shared" si="33"/>
        <v>18</v>
      </c>
      <c r="H53" s="27">
        <f t="shared" si="33"/>
        <v>18</v>
      </c>
      <c r="I53" s="27">
        <f t="shared" si="33"/>
        <v>18</v>
      </c>
      <c r="J53" s="27">
        <f t="shared" si="33"/>
        <v>18</v>
      </c>
      <c r="K53" s="27">
        <f t="shared" si="33"/>
        <v>18</v>
      </c>
      <c r="L53" s="27">
        <f t="shared" si="33"/>
        <v>18</v>
      </c>
      <c r="M53" s="27">
        <f t="shared" si="33"/>
        <v>18</v>
      </c>
      <c r="N53" s="27">
        <f t="shared" si="33"/>
        <v>18</v>
      </c>
      <c r="O53" s="27">
        <f t="shared" si="33"/>
        <v>18</v>
      </c>
      <c r="P53" s="27">
        <f t="shared" si="33"/>
        <v>18</v>
      </c>
      <c r="Q53" s="27">
        <f t="shared" si="33"/>
        <v>18</v>
      </c>
      <c r="R53" s="27">
        <f t="shared" si="33"/>
        <v>18</v>
      </c>
      <c r="S53" s="27">
        <f t="shared" si="33"/>
        <v>18</v>
      </c>
      <c r="T53" s="27">
        <f t="shared" si="33"/>
        <v>18</v>
      </c>
      <c r="U53" s="40">
        <f t="shared" si="33"/>
        <v>0</v>
      </c>
      <c r="V53" s="51">
        <v>0</v>
      </c>
      <c r="W53" s="34">
        <v>0</v>
      </c>
      <c r="X53" s="45">
        <f t="shared" si="33"/>
        <v>18</v>
      </c>
      <c r="Y53" s="27">
        <f t="shared" si="33"/>
        <v>18</v>
      </c>
      <c r="Z53" s="27">
        <f t="shared" si="33"/>
        <v>18</v>
      </c>
      <c r="AA53" s="27">
        <f t="shared" si="33"/>
        <v>18</v>
      </c>
      <c r="AB53" s="27">
        <f t="shared" si="33"/>
        <v>17</v>
      </c>
      <c r="AC53" s="27">
        <f t="shared" si="33"/>
        <v>18</v>
      </c>
      <c r="AD53" s="27" t="e">
        <f t="shared" si="33"/>
        <v>#REF!</v>
      </c>
      <c r="AE53" s="27">
        <f t="shared" si="33"/>
        <v>15</v>
      </c>
      <c r="AF53" s="27">
        <f t="shared" si="33"/>
        <v>18</v>
      </c>
      <c r="AG53" s="27">
        <f t="shared" si="33"/>
        <v>17</v>
      </c>
      <c r="AH53" s="27">
        <f t="shared" si="33"/>
        <v>15</v>
      </c>
      <c r="AI53" s="27">
        <f t="shared" si="33"/>
        <v>18</v>
      </c>
      <c r="AJ53" s="27">
        <f t="shared" si="33"/>
        <v>18</v>
      </c>
      <c r="AK53" s="27">
        <f t="shared" si="33"/>
        <v>18</v>
      </c>
      <c r="AL53" s="27">
        <f t="shared" si="33"/>
        <v>18</v>
      </c>
      <c r="AM53" s="27">
        <f t="shared" si="33"/>
        <v>18</v>
      </c>
      <c r="AN53" s="27">
        <f t="shared" si="33"/>
        <v>15</v>
      </c>
      <c r="AO53" s="27">
        <f t="shared" si="33"/>
        <v>18</v>
      </c>
      <c r="AP53" s="27">
        <f t="shared" si="33"/>
        <v>18</v>
      </c>
      <c r="AQ53" s="27">
        <f t="shared" si="33"/>
        <v>17</v>
      </c>
      <c r="AR53" s="27">
        <f t="shared" si="33"/>
        <v>18</v>
      </c>
      <c r="AS53" s="27">
        <f t="shared" si="33"/>
        <v>0</v>
      </c>
      <c r="AT53" s="27">
        <f t="shared" si="33"/>
        <v>0</v>
      </c>
      <c r="AU53" s="27">
        <f t="shared" si="33"/>
        <v>0</v>
      </c>
      <c r="AV53" s="31" t="s">
        <v>90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/>
      <c r="BF53" s="20">
        <f>BF7+BF17+BF23</f>
        <v>654</v>
      </c>
    </row>
    <row r="54" spans="1:58" ht="24.75" customHeight="1" thickBot="1">
      <c r="A54" s="30"/>
      <c r="B54" s="97" t="s">
        <v>56</v>
      </c>
      <c r="C54" s="98"/>
      <c r="D54" s="99"/>
      <c r="E54" s="43">
        <f>E52+E53</f>
        <v>54</v>
      </c>
      <c r="F54" s="23">
        <f aca="true" t="shared" si="34" ref="F54:AU54">F52+F53</f>
        <v>54</v>
      </c>
      <c r="G54" s="23">
        <f t="shared" si="34"/>
        <v>54</v>
      </c>
      <c r="H54" s="23">
        <f t="shared" si="34"/>
        <v>54</v>
      </c>
      <c r="I54" s="23">
        <f t="shared" si="34"/>
        <v>54</v>
      </c>
      <c r="J54" s="23">
        <f t="shared" si="34"/>
        <v>54</v>
      </c>
      <c r="K54" s="23">
        <f t="shared" si="34"/>
        <v>54</v>
      </c>
      <c r="L54" s="23">
        <f t="shared" si="34"/>
        <v>54</v>
      </c>
      <c r="M54" s="23">
        <f t="shared" si="34"/>
        <v>54</v>
      </c>
      <c r="N54" s="23">
        <f t="shared" si="34"/>
        <v>54</v>
      </c>
      <c r="O54" s="23">
        <f t="shared" si="34"/>
        <v>54</v>
      </c>
      <c r="P54" s="23">
        <f t="shared" si="34"/>
        <v>54</v>
      </c>
      <c r="Q54" s="23">
        <f t="shared" si="34"/>
        <v>54</v>
      </c>
      <c r="R54" s="23">
        <f t="shared" si="34"/>
        <v>54</v>
      </c>
      <c r="S54" s="23">
        <f t="shared" si="34"/>
        <v>54</v>
      </c>
      <c r="T54" s="23">
        <f t="shared" si="34"/>
        <v>54</v>
      </c>
      <c r="U54" s="38">
        <f t="shared" si="34"/>
        <v>0</v>
      </c>
      <c r="V54" s="48">
        <v>0</v>
      </c>
      <c r="W54" s="24">
        <v>0</v>
      </c>
      <c r="X54" s="43">
        <f t="shared" si="34"/>
        <v>54</v>
      </c>
      <c r="Y54" s="23">
        <f t="shared" si="34"/>
        <v>54</v>
      </c>
      <c r="Z54" s="23">
        <f t="shared" si="34"/>
        <v>54</v>
      </c>
      <c r="AA54" s="23">
        <f t="shared" si="34"/>
        <v>54</v>
      </c>
      <c r="AB54" s="23">
        <f t="shared" si="34"/>
        <v>53</v>
      </c>
      <c r="AC54" s="23">
        <f t="shared" si="34"/>
        <v>54</v>
      </c>
      <c r="AD54" s="23" t="e">
        <f t="shared" si="34"/>
        <v>#REF!</v>
      </c>
      <c r="AE54" s="23">
        <f t="shared" si="34"/>
        <v>45</v>
      </c>
      <c r="AF54" s="23">
        <f t="shared" si="34"/>
        <v>54</v>
      </c>
      <c r="AG54" s="23">
        <f t="shared" si="34"/>
        <v>53</v>
      </c>
      <c r="AH54" s="23">
        <f t="shared" si="34"/>
        <v>45</v>
      </c>
      <c r="AI54" s="23">
        <f t="shared" si="34"/>
        <v>54</v>
      </c>
      <c r="AJ54" s="23">
        <f t="shared" si="34"/>
        <v>54</v>
      </c>
      <c r="AK54" s="23">
        <f t="shared" si="34"/>
        <v>54</v>
      </c>
      <c r="AL54" s="23">
        <f t="shared" si="34"/>
        <v>54</v>
      </c>
      <c r="AM54" s="23">
        <f t="shared" si="34"/>
        <v>54</v>
      </c>
      <c r="AN54" s="23">
        <f t="shared" si="34"/>
        <v>45</v>
      </c>
      <c r="AO54" s="23">
        <f t="shared" si="34"/>
        <v>54</v>
      </c>
      <c r="AP54" s="23">
        <f t="shared" si="34"/>
        <v>54</v>
      </c>
      <c r="AQ54" s="23">
        <f t="shared" si="34"/>
        <v>53</v>
      </c>
      <c r="AR54" s="23">
        <f t="shared" si="34"/>
        <v>54</v>
      </c>
      <c r="AS54" s="23">
        <f t="shared" si="34"/>
        <v>30</v>
      </c>
      <c r="AT54" s="23">
        <f t="shared" si="34"/>
        <v>36</v>
      </c>
      <c r="AU54" s="23">
        <f t="shared" si="34"/>
        <v>36</v>
      </c>
      <c r="AV54" s="35" t="s">
        <v>90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/>
      <c r="BF54" s="20">
        <f>BF8+BF18+BF24</f>
        <v>786</v>
      </c>
    </row>
    <row r="56" ht="15" customHeight="1"/>
    <row r="67" ht="26.25" customHeight="1"/>
    <row r="85" ht="14.25" customHeight="1"/>
    <row r="87" ht="14.25" customHeight="1"/>
    <row r="88" ht="18" customHeight="1"/>
    <row r="106" ht="75" customHeight="1"/>
    <row r="108" ht="30.75" customHeight="1"/>
    <row r="109" ht="14.25" customHeight="1"/>
    <row r="110" ht="15" customHeight="1"/>
    <row r="111" ht="98.25" customHeight="1"/>
    <row r="113" ht="69.75" customHeight="1"/>
    <row r="114" ht="14.25" customHeight="1"/>
    <row r="115" ht="42" customHeight="1"/>
    <row r="116" ht="14.25" customHeight="1"/>
    <row r="118" ht="14.25" customHeight="1"/>
    <row r="120" ht="27.75" customHeight="1"/>
    <row r="121" ht="14.25" customHeight="1"/>
    <row r="122" ht="15" customHeight="1"/>
    <row r="123" ht="14.25" customHeight="1"/>
    <row r="130" ht="42" customHeight="1"/>
    <row r="132" ht="49.5" customHeight="1"/>
  </sheetData>
  <sheetProtection/>
  <mergeCells count="80">
    <mergeCell ref="B32:B33"/>
    <mergeCell ref="C32:C33"/>
    <mergeCell ref="B34:B35"/>
    <mergeCell ref="C34:C35"/>
    <mergeCell ref="B36:B37"/>
    <mergeCell ref="C36:C37"/>
    <mergeCell ref="B38:B39"/>
    <mergeCell ref="C38:C39"/>
    <mergeCell ref="G1:BF1"/>
    <mergeCell ref="A6:A51"/>
    <mergeCell ref="B46:B47"/>
    <mergeCell ref="C46:C47"/>
    <mergeCell ref="B44:B45"/>
    <mergeCell ref="C44:C45"/>
    <mergeCell ref="B22:B23"/>
    <mergeCell ref="C22:C23"/>
    <mergeCell ref="C28:C29"/>
    <mergeCell ref="B30:B31"/>
    <mergeCell ref="C30:C31"/>
    <mergeCell ref="B24:B25"/>
    <mergeCell ref="C24:C25"/>
    <mergeCell ref="B26:B27"/>
    <mergeCell ref="C26:C27"/>
    <mergeCell ref="B28:B29"/>
    <mergeCell ref="B16:B17"/>
    <mergeCell ref="C16:C17"/>
    <mergeCell ref="B18:B19"/>
    <mergeCell ref="C18:C19"/>
    <mergeCell ref="B20:B21"/>
    <mergeCell ref="C20:C21"/>
    <mergeCell ref="B42:B43"/>
    <mergeCell ref="E4:BE4"/>
    <mergeCell ref="C8:C9"/>
    <mergeCell ref="B10:B11"/>
    <mergeCell ref="C10:C11"/>
    <mergeCell ref="B12:B13"/>
    <mergeCell ref="C12:C13"/>
    <mergeCell ref="B8:B9"/>
    <mergeCell ref="B14:B15"/>
    <mergeCell ref="C14:C15"/>
    <mergeCell ref="B52:D52"/>
    <mergeCell ref="B53:D53"/>
    <mergeCell ref="B54:D54"/>
    <mergeCell ref="B6:B7"/>
    <mergeCell ref="C6:C7"/>
    <mergeCell ref="C42:C43"/>
    <mergeCell ref="B48:B49"/>
    <mergeCell ref="C48:C49"/>
    <mergeCell ref="B40:B41"/>
    <mergeCell ref="C40:C41"/>
    <mergeCell ref="E2:E3"/>
    <mergeCell ref="F2:H2"/>
    <mergeCell ref="I2:I3"/>
    <mergeCell ref="J2:L2"/>
    <mergeCell ref="A2:A5"/>
    <mergeCell ref="B2:B5"/>
    <mergeCell ref="C2:C5"/>
    <mergeCell ref="D2:D5"/>
    <mergeCell ref="V2:V3"/>
    <mergeCell ref="W2:Y2"/>
    <mergeCell ref="Z2:Z3"/>
    <mergeCell ref="AA2:AC2"/>
    <mergeCell ref="M2:M3"/>
    <mergeCell ref="N2:Q2"/>
    <mergeCell ref="R2:R3"/>
    <mergeCell ref="S2:U2"/>
    <mergeCell ref="AD2:AD3"/>
    <mergeCell ref="AN2:AQ2"/>
    <mergeCell ref="AR2:AR3"/>
    <mergeCell ref="AS2:AU2"/>
    <mergeCell ref="AJ2:AL2"/>
    <mergeCell ref="AE2:AH2"/>
    <mergeCell ref="AM2:AM3"/>
    <mergeCell ref="AI2:AI3"/>
    <mergeCell ref="AV2:AV3"/>
    <mergeCell ref="BF2:BF5"/>
    <mergeCell ref="AW2:AY2"/>
    <mergeCell ref="AZ2:AZ3"/>
    <mergeCell ref="BA2:BD2"/>
    <mergeCell ref="BE2:BE3"/>
  </mergeCells>
  <printOptions/>
  <pageMargins left="0.22" right="0.21" top="0.17" bottom="0.17" header="0.17" footer="0.17"/>
  <pageSetup fitToWidth="2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HP</cp:lastModifiedBy>
  <cp:lastPrinted>2013-05-13T10:04:34Z</cp:lastPrinted>
  <dcterms:created xsi:type="dcterms:W3CDTF">2011-06-07T05:57:36Z</dcterms:created>
  <dcterms:modified xsi:type="dcterms:W3CDTF">2017-09-02T16:31:41Z</dcterms:modified>
  <cp:category/>
  <cp:version/>
  <cp:contentType/>
  <cp:contentStatus/>
</cp:coreProperties>
</file>